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5" i="2" l="1"/>
  <c r="M35" i="2"/>
  <c r="K35" i="2"/>
  <c r="J35" i="2"/>
  <c r="I35" i="2"/>
  <c r="F35" i="2"/>
  <c r="E35" i="2"/>
  <c r="N28" i="2"/>
  <c r="M28" i="2"/>
  <c r="L28" i="2"/>
  <c r="L35" i="2" s="1"/>
  <c r="K28" i="2"/>
  <c r="I28" i="2"/>
  <c r="H28" i="2"/>
  <c r="H35" i="2" s="1"/>
  <c r="G28" i="2"/>
  <c r="G35" i="2" s="1"/>
  <c r="F28" i="2"/>
  <c r="E28" i="2"/>
  <c r="D28" i="2"/>
  <c r="D35" i="2" s="1"/>
  <c r="N24" i="2"/>
  <c r="M24" i="2"/>
  <c r="L24" i="2"/>
  <c r="K24" i="2"/>
  <c r="J24" i="2"/>
  <c r="I24" i="2"/>
  <c r="H24" i="2"/>
  <c r="G24" i="2"/>
  <c r="F24" i="2"/>
  <c r="E24" i="2"/>
  <c r="D24" i="2"/>
  <c r="N13" i="2"/>
  <c r="M13" i="2"/>
  <c r="L13" i="2"/>
  <c r="K13" i="2"/>
  <c r="J13" i="2"/>
  <c r="I13" i="2"/>
  <c r="H13" i="2"/>
  <c r="G13" i="2"/>
  <c r="F13" i="2"/>
  <c r="E13" i="2"/>
  <c r="D13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<sst xmlns="http://schemas.openxmlformats.org/spreadsheetml/2006/main" count="766" uniqueCount="220">
  <si>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</si>
  <si>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</si>
  <si>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</si>
  <si>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</si>
  <si>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</si>
  <si>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</si>
  <si>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</si>
  <si>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</si>
  <si>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</si>
  <si>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</si>
  <si>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</si>
  <si>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</si>
  <si>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</si>
  <si>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</si>
  <si>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</si>
  <si>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</si>
  <si>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</si>
  <si>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</si>
  <si>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</si>
  <si>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</si>
  <si>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</si>
  <si>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</si>
  <si>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</si>
  <si>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</si>
  <si>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</si>
  <si>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</si>
  <si>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</si>
  <si>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</si>
  <si>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</si>
  <si>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</si>
  <si>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</si>
  <si>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</si>
  <si>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</si>
  <si>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</si>
  <si>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</si>
  <si>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</si>
  <si>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</si>
  <si>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</si>
  <si>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</si>
  <si>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</si>
  <si>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</si>
  <si>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</si>
  <si>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</si>
  <si>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</si>
  <si>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</si>
  <si>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</si>
  <si>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</si>
  <si>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</si>
  <si>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</si>
  <si>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</si>
  <si>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</si>
  <si>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</si>
  <si>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</si>
  <si>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</si>
  <si>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</si>
  <si>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</si>
  <si>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</si>
  <si>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</si>
  <si>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</si>
  <si>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</si>
  <si>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</si>
  <si>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</si>
  <si>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</si>
  <si>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</si>
  <si>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</si>
  <si>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</si>
  <si>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</si>
  <si>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</si>
  <si>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</si>
  <si>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</si>
  <si>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</si>
  <si>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</si>
  <si>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</si>
  <si>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</si>
  <si>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</si>
  <si>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</si>
  <si>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</si>
  <si>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</si>
  <si>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</si>
  <si>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</si>
  <si>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</si>
  <si>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</si>
  <si>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</si>
  <si>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</si>
  <si>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</si>
  <si>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</si>
  <si>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</si>
  <si>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</si>
  <si>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</si>
  <si>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</si>
  <si>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</si>
  <si>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</si>
  <si>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</si>
  <si>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</si>
  <si>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</si>
  <si>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</si>
  <si>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</si>
  <si>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</si>
  <si>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</si>
  <si>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</si>
  <si>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</si>
  <si>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</si>
  <si>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</si>
  <si>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</si>
  <si>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</si>
  <si>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</si>
  <si>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</si>
  <si>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</si>
  <si>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</si>
  <si>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</si>
  <si>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</si>
  <si>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</si>
  <si>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</si>
  <si>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</si>
  <si>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</si>
  <si>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</si>
  <si>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</si>
  <si>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</si>
  <si>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</si>
  <si>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</si>
  <si>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</si>
  <si>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</si>
  <si>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</si>
  <si>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</si>
  <si>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</si>
  <si>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</si>
  <si>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</si>
  <si>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</si>
  <si>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</si>
  <si>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</si>
  <si>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</si>
  <si>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</si>
  <si>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</si>
  <si>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</si>
  <si>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</si>
  <si>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</si>
  <si>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</si>
  <si>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</si>
  <si>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</si>
  <si>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</si>
  <si>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</si>
  <si>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</si>
  <si>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</si>
  <si>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</si>
  <si>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</si>
  <si>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</si>
  <si>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</si>
  <si>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</si>
  <si>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</si>
  <si>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</si>
  <si>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</si>
  <si>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</si>
  <si>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</si>
  <si>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</si>
  <si>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</si>
  <si>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</si>
  <si>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</si>
  <si>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</si>
  <si>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</si>
  <si>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</si>
  <si>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</si>
  <si>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</si>
  <si>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</si>
  <si>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</si>
  <si>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</si>
  <si>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</si>
  <si>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</si>
  <si>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</si>
  <si>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</si>
  <si>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</si>
  <si>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</si>
  <si>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</si>
  <si>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</si>
  <si>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</si>
  <si>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</si>
  <si>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</si>
  <si>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</si>
  <si>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</si>
  <si>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</si>
  <si>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</si>
  <si>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</si>
  <si>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</si>
  <si>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</si>
  <si>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</si>
  <si>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</si>
  <si>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</si>
  <si>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</si>
  <si>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</si>
  <si>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</si>
  <si>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</si>
  <si>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</si>
  <si>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</si>
  <si>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</si>
  <si>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</si>
  <si>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</si>
  <si>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</si>
  <si>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</si>
  <si>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</si>
  <si>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</si>
  <si>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</si>
  <si>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</si>
  <si>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</si>
  <si>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</si>
  <si>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№353(2)</t>
  </si>
  <si>
    <t>№338 Тутитльян</t>
  </si>
  <si>
    <t>№113</t>
  </si>
  <si>
    <t>Суп-лапша по-домашнему</t>
  </si>
  <si>
    <t>№311</t>
  </si>
  <si>
    <t>Биточки мясные с соусом</t>
  </si>
  <si>
    <t>Каша гречневая рассыпчатая</t>
  </si>
  <si>
    <t>№349</t>
  </si>
  <si>
    <t>Напиток из сухофруктов</t>
  </si>
  <si>
    <t>№285</t>
  </si>
  <si>
    <t>Шницель рыбный рубленныйс соусом</t>
  </si>
  <si>
    <t>№360</t>
  </si>
  <si>
    <t>Картофель отварной или пюре картофельное</t>
  </si>
  <si>
    <t>№407</t>
  </si>
  <si>
    <t xml:space="preserve">Кондитерское  изделие </t>
  </si>
  <si>
    <t>Биточки мясные школьные с соусом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</si>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</sst>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4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15" fillId="2" borderId="1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13" fillId="2" borderId="0" xfId="0" applyFont="1" applyFill="1" applyAlignment="1"/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Q1" s="2" t="s">
        <v>20</v>
      </c>
    </row>
    <row r="2" spans="1:17" ht="20.25" x14ac:dyDescent="0.25">
      <c r="A2" s="200" t="s">
        <v>219</v>
      </c>
      <c r="B2" s="184">
        <v>44518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1"/>
      <c r="B3" s="208" t="s">
        <v>0</v>
      </c>
      <c r="C3" s="209" t="s">
        <v>201</v>
      </c>
      <c r="D3" s="210" t="s">
        <v>1</v>
      </c>
      <c r="E3" s="210" t="s">
        <v>2</v>
      </c>
      <c r="F3" s="210" t="s">
        <v>3</v>
      </c>
      <c r="G3" s="210" t="s">
        <v>4</v>
      </c>
      <c r="H3" s="210" t="s">
        <v>5</v>
      </c>
      <c r="I3" s="210"/>
      <c r="J3" s="210"/>
      <c r="K3" s="203" t="s">
        <v>6</v>
      </c>
      <c r="L3" s="204"/>
      <c r="M3" s="204"/>
      <c r="N3" s="205"/>
      <c r="O3" s="2" t="s">
        <v>20</v>
      </c>
    </row>
    <row r="4" spans="1:17" x14ac:dyDescent="0.25">
      <c r="A4" s="201"/>
      <c r="B4" s="208"/>
      <c r="C4" s="209"/>
      <c r="D4" s="210"/>
      <c r="E4" s="210"/>
      <c r="F4" s="210"/>
      <c r="G4" s="210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212</v>
      </c>
      <c r="B7" s="15" t="s">
        <v>213</v>
      </c>
      <c r="C7" s="16" t="s">
        <v>109</v>
      </c>
      <c r="D7" s="9">
        <v>14.3</v>
      </c>
      <c r="E7" s="9">
        <v>6.6</v>
      </c>
      <c r="F7" s="9">
        <v>9.6</v>
      </c>
      <c r="G7" s="9">
        <v>156</v>
      </c>
      <c r="H7" s="12">
        <v>0.06</v>
      </c>
      <c r="I7" s="12">
        <v>0.43</v>
      </c>
      <c r="J7" s="12">
        <v>18.5</v>
      </c>
      <c r="K7" s="12">
        <v>55.16</v>
      </c>
      <c r="L7" s="12">
        <v>124.38</v>
      </c>
      <c r="M7" s="12">
        <v>27.91</v>
      </c>
      <c r="N7" s="12">
        <v>0.99</v>
      </c>
    </row>
    <row r="8" spans="1:17" s="44" customFormat="1" ht="30" x14ac:dyDescent="0.25">
      <c r="A8" s="6" t="s">
        <v>214</v>
      </c>
      <c r="B8" s="192" t="s">
        <v>215</v>
      </c>
      <c r="C8" s="8" t="s">
        <v>14</v>
      </c>
      <c r="D8" s="12">
        <v>2.89</v>
      </c>
      <c r="E8" s="12">
        <v>5.66</v>
      </c>
      <c r="F8" s="12">
        <v>20.010000000000002</v>
      </c>
      <c r="G8" s="11">
        <v>150.15</v>
      </c>
      <c r="H8" s="11">
        <v>0.16</v>
      </c>
      <c r="I8" s="11">
        <v>20.62</v>
      </c>
      <c r="J8" s="11">
        <v>28.6</v>
      </c>
      <c r="K8" s="11">
        <v>19.53</v>
      </c>
      <c r="L8" s="11">
        <v>79.78</v>
      </c>
      <c r="M8" s="11">
        <v>29.06</v>
      </c>
      <c r="N8" s="12">
        <v>1.17</v>
      </c>
    </row>
    <row r="9" spans="1:17" s="44" customFormat="1" x14ac:dyDescent="0.25">
      <c r="A9" s="6" t="s">
        <v>216</v>
      </c>
      <c r="B9" s="191" t="s">
        <v>26</v>
      </c>
      <c r="C9" s="8">
        <v>200</v>
      </c>
      <c r="D9" s="12">
        <v>1</v>
      </c>
      <c r="E9" s="12">
        <v>0</v>
      </c>
      <c r="F9" s="12">
        <v>20.2</v>
      </c>
      <c r="G9" s="11">
        <v>84.8</v>
      </c>
      <c r="H9" s="11">
        <v>0.02</v>
      </c>
      <c r="I9" s="11">
        <v>4</v>
      </c>
      <c r="J9" s="11">
        <v>0</v>
      </c>
      <c r="K9" s="11">
        <v>1.4</v>
      </c>
      <c r="L9" s="11">
        <v>8</v>
      </c>
      <c r="M9" s="12">
        <v>2.8</v>
      </c>
      <c r="N9" s="12">
        <v>0.13</v>
      </c>
    </row>
    <row r="10" spans="1:17" s="44" customFormat="1" x14ac:dyDescent="0.25">
      <c r="A10" s="6" t="s">
        <v>33</v>
      </c>
      <c r="B10" s="193" t="s">
        <v>217</v>
      </c>
      <c r="C10" s="194">
        <v>15</v>
      </c>
      <c r="D10" s="195">
        <v>1.41</v>
      </c>
      <c r="E10" s="195">
        <v>1.43</v>
      </c>
      <c r="F10" s="195">
        <v>11.2</v>
      </c>
      <c r="G10" s="195">
        <v>37.5</v>
      </c>
      <c r="H10" s="11">
        <v>2E-3</v>
      </c>
      <c r="I10" s="11">
        <v>3.5000000000000001E-3</v>
      </c>
      <c r="J10" s="11">
        <v>9</v>
      </c>
      <c r="K10" s="11">
        <v>0.23</v>
      </c>
      <c r="L10" s="11">
        <v>0.23</v>
      </c>
      <c r="M10" s="11">
        <v>0</v>
      </c>
      <c r="N10" s="12">
        <v>0.23</v>
      </c>
    </row>
    <row r="11" spans="1:17" s="44" customFormat="1" x14ac:dyDescent="0.25">
      <c r="A11" s="6" t="s">
        <v>33</v>
      </c>
      <c r="B11" s="14" t="s">
        <v>25</v>
      </c>
      <c r="C11" s="8" t="s">
        <v>17</v>
      </c>
      <c r="D11" s="12">
        <v>1.68</v>
      </c>
      <c r="E11" s="12">
        <v>0.33</v>
      </c>
      <c r="F11" s="12">
        <v>14.1</v>
      </c>
      <c r="G11" s="11">
        <v>68.97</v>
      </c>
      <c r="H11" s="11">
        <v>0.03</v>
      </c>
      <c r="I11" s="11">
        <v>0</v>
      </c>
      <c r="J11" s="11">
        <v>0</v>
      </c>
      <c r="K11" s="11">
        <v>6.9</v>
      </c>
      <c r="L11" s="11">
        <v>31.8</v>
      </c>
      <c r="M11" s="12">
        <v>7.5</v>
      </c>
      <c r="N11" s="12">
        <v>0.93</v>
      </c>
    </row>
    <row r="12" spans="1:17" s="44" customFormat="1" x14ac:dyDescent="0.25">
      <c r="A12" s="6" t="s">
        <v>33</v>
      </c>
      <c r="B12" s="7" t="s">
        <v>16</v>
      </c>
      <c r="C12" s="8" t="s">
        <v>38</v>
      </c>
      <c r="D12" s="12">
        <v>2.37</v>
      </c>
      <c r="E12" s="12">
        <v>0.3</v>
      </c>
      <c r="F12" s="12">
        <v>13.86</v>
      </c>
      <c r="G12" s="11">
        <v>70.14</v>
      </c>
      <c r="H12" s="11">
        <v>0.3</v>
      </c>
      <c r="I12" s="11">
        <v>0</v>
      </c>
      <c r="J12" s="11">
        <v>0</v>
      </c>
      <c r="K12" s="11">
        <v>6.9</v>
      </c>
      <c r="L12" s="11">
        <v>26.1</v>
      </c>
      <c r="M12" s="12">
        <v>9.9</v>
      </c>
      <c r="N12" s="12">
        <v>0.33</v>
      </c>
    </row>
    <row r="13" spans="1:17" s="44" customFormat="1" x14ac:dyDescent="0.25">
      <c r="A13" s="196"/>
      <c r="B13" s="197" t="s">
        <v>18</v>
      </c>
      <c r="C13" s="198"/>
      <c r="D13" s="199">
        <f t="shared" ref="D13:N13" si="0">SUM(D6:D12)</f>
        <v>24.5</v>
      </c>
      <c r="E13" s="199">
        <f t="shared" si="0"/>
        <v>17.919999999999998</v>
      </c>
      <c r="F13" s="199">
        <f t="shared" si="0"/>
        <v>93.87</v>
      </c>
      <c r="G13" s="199">
        <f t="shared" si="0"/>
        <v>623.24</v>
      </c>
      <c r="H13" s="199">
        <f t="shared" si="0"/>
        <v>0.57200000000000006</v>
      </c>
      <c r="I13" s="199">
        <f t="shared" si="0"/>
        <v>29.043499999999998</v>
      </c>
      <c r="J13" s="199">
        <f t="shared" si="0"/>
        <v>56.1</v>
      </c>
      <c r="K13" s="199">
        <f t="shared" si="0"/>
        <v>111.42000000000002</v>
      </c>
      <c r="L13" s="199">
        <f t="shared" si="0"/>
        <v>294.65000000000003</v>
      </c>
      <c r="M13" s="199">
        <f t="shared" si="0"/>
        <v>89.570000000000007</v>
      </c>
      <c r="N13" s="199">
        <f t="shared" si="0"/>
        <v>4.58</v>
      </c>
    </row>
    <row r="14" spans="1:17" s="44" customFormat="1" x14ac:dyDescent="0.25">
      <c r="B14" s="31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1.56</v>
      </c>
      <c r="E17" s="12">
        <v>5.4</v>
      </c>
      <c r="F17" s="12">
        <v>6.23</v>
      </c>
      <c r="G17" s="11">
        <v>85.3</v>
      </c>
      <c r="H17" s="11">
        <v>0.03</v>
      </c>
      <c r="I17" s="11">
        <v>11.32</v>
      </c>
      <c r="J17" s="11">
        <v>0</v>
      </c>
      <c r="K17" s="11">
        <v>41.3</v>
      </c>
      <c r="L17" s="11">
        <v>39.520000000000003</v>
      </c>
      <c r="M17" s="11">
        <v>13.5</v>
      </c>
      <c r="N17" s="12">
        <v>0.53</v>
      </c>
    </row>
    <row r="18" spans="1:14" s="44" customFormat="1" x14ac:dyDescent="0.25">
      <c r="A18" s="6" t="s">
        <v>207</v>
      </c>
      <c r="B18" s="14" t="s">
        <v>218</v>
      </c>
      <c r="C18" s="8" t="s">
        <v>109</v>
      </c>
      <c r="D18" s="12">
        <v>10.199999999999999</v>
      </c>
      <c r="E18" s="12">
        <v>13.4</v>
      </c>
      <c r="F18" s="12">
        <v>10.33</v>
      </c>
      <c r="G18" s="12">
        <v>203.75</v>
      </c>
      <c r="H18" s="12">
        <v>0.11</v>
      </c>
      <c r="I18" s="12">
        <v>0.18</v>
      </c>
      <c r="J18" s="12">
        <v>15.13</v>
      </c>
      <c r="K18" s="12">
        <v>29.36</v>
      </c>
      <c r="L18" s="12">
        <v>124.95</v>
      </c>
      <c r="M18" s="12">
        <v>23.38</v>
      </c>
      <c r="N18" s="12">
        <v>1.7</v>
      </c>
    </row>
    <row r="19" spans="1:14" s="44" customFormat="1" x14ac:dyDescent="0.25">
      <c r="A19" s="6" t="s">
        <v>203</v>
      </c>
      <c r="B19" s="14" t="s">
        <v>209</v>
      </c>
      <c r="C19" s="8" t="s">
        <v>14</v>
      </c>
      <c r="D19" s="12">
        <v>8.6</v>
      </c>
      <c r="E19" s="12">
        <v>6.09</v>
      </c>
      <c r="F19" s="12">
        <v>38.64</v>
      </c>
      <c r="G19" s="11">
        <v>243.75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210</v>
      </c>
      <c r="B20" s="14" t="s">
        <v>211</v>
      </c>
      <c r="C20" s="8">
        <v>200</v>
      </c>
      <c r="D20" s="12">
        <v>0.66</v>
      </c>
      <c r="E20" s="12">
        <v>0.09</v>
      </c>
      <c r="F20" s="12">
        <v>32.01</v>
      </c>
      <c r="G20" s="12">
        <v>132.80000000000001</v>
      </c>
      <c r="H20" s="12">
        <v>0.02</v>
      </c>
      <c r="I20" s="12">
        <v>0.73</v>
      </c>
      <c r="J20" s="12">
        <v>0</v>
      </c>
      <c r="K20" s="12">
        <v>32.479999999999997</v>
      </c>
      <c r="L20" s="12">
        <v>23.44</v>
      </c>
      <c r="M20" s="12">
        <v>17.46</v>
      </c>
      <c r="N20" s="12">
        <v>0.7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43" t="s">
        <v>204</v>
      </c>
      <c r="B23" s="7" t="s">
        <v>34</v>
      </c>
      <c r="C23" s="52" t="s">
        <v>24</v>
      </c>
      <c r="D23" s="50">
        <v>1.5</v>
      </c>
      <c r="E23" s="50">
        <v>0.5</v>
      </c>
      <c r="F23" s="50">
        <v>21</v>
      </c>
      <c r="G23" s="50">
        <v>95</v>
      </c>
      <c r="H23" s="51">
        <v>0.03</v>
      </c>
      <c r="I23" s="51">
        <v>10</v>
      </c>
      <c r="J23" s="51">
        <v>0</v>
      </c>
      <c r="K23" s="51"/>
      <c r="L23" s="51">
        <v>16</v>
      </c>
      <c r="M23" s="53">
        <v>11</v>
      </c>
      <c r="N23" s="50">
        <v>9</v>
      </c>
    </row>
    <row r="24" spans="1:14" s="44" customFormat="1" x14ac:dyDescent="0.25">
      <c r="A24" s="6"/>
      <c r="B24" s="31" t="s">
        <v>18</v>
      </c>
      <c r="C24" s="8"/>
      <c r="D24" s="13">
        <f>SUM(D16:D23)</f>
        <v>27.42</v>
      </c>
      <c r="E24" s="13">
        <f t="shared" ref="E24:N24" si="1">SUM(E16:E23)</f>
        <v>29.709999999999997</v>
      </c>
      <c r="F24" s="13">
        <f t="shared" si="1"/>
        <v>141.07</v>
      </c>
      <c r="G24" s="13">
        <f t="shared" si="1"/>
        <v>955.39</v>
      </c>
      <c r="H24" s="13">
        <f t="shared" si="1"/>
        <v>0.63000000000000012</v>
      </c>
      <c r="I24" s="13">
        <f t="shared" si="1"/>
        <v>26.22</v>
      </c>
      <c r="J24" s="13">
        <f t="shared" si="1"/>
        <v>15.13</v>
      </c>
      <c r="K24" s="13">
        <f t="shared" si="1"/>
        <v>133.38</v>
      </c>
      <c r="L24" s="13">
        <f t="shared" si="1"/>
        <v>487.04000000000008</v>
      </c>
      <c r="M24" s="13">
        <f t="shared" si="1"/>
        <v>242.93</v>
      </c>
      <c r="N24" s="13">
        <f t="shared" si="1"/>
        <v>30.149999999999995</v>
      </c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1.49*1.25</f>
        <v>1.8625</v>
      </c>
      <c r="E28" s="12">
        <f>4.91*1.25</f>
        <v>6.1375000000000002</v>
      </c>
      <c r="F28" s="12">
        <f>6.09*1.25</f>
        <v>7.6124999999999998</v>
      </c>
      <c r="G28" s="12">
        <f>76.25*1.25</f>
        <v>95.3125</v>
      </c>
      <c r="H28" s="12">
        <f>0.04*1.25</f>
        <v>0.05</v>
      </c>
      <c r="I28" s="12">
        <f>9.88*1.25</f>
        <v>12.350000000000001</v>
      </c>
      <c r="J28" s="12">
        <v>0</v>
      </c>
      <c r="K28" s="12">
        <f>35.88*1.25</f>
        <v>44.85</v>
      </c>
      <c r="L28" s="12">
        <f>33.58*1.25</f>
        <v>41.974999999999994</v>
      </c>
      <c r="M28" s="12">
        <f>14.88*1.25</f>
        <v>18.600000000000001</v>
      </c>
      <c r="N28" s="12">
        <f>0.58*1.25</f>
        <v>0.72499999999999998</v>
      </c>
    </row>
    <row r="29" spans="1:14" s="44" customFormat="1" x14ac:dyDescent="0.25">
      <c r="A29" s="6" t="s">
        <v>207</v>
      </c>
      <c r="B29" s="14" t="s">
        <v>208</v>
      </c>
      <c r="C29" s="8" t="s">
        <v>23</v>
      </c>
      <c r="D29" s="12">
        <v>10.199999999999999</v>
      </c>
      <c r="E29" s="12">
        <v>13.4</v>
      </c>
      <c r="F29" s="12">
        <v>10.33</v>
      </c>
      <c r="G29" s="12">
        <v>203.75</v>
      </c>
      <c r="H29" s="12">
        <v>0.11</v>
      </c>
      <c r="I29" s="12">
        <v>0.18</v>
      </c>
      <c r="J29" s="12">
        <v>15.13</v>
      </c>
      <c r="K29" s="12">
        <v>29.36</v>
      </c>
      <c r="L29" s="12">
        <v>124.95</v>
      </c>
      <c r="M29" s="12">
        <v>23.38</v>
      </c>
      <c r="N29" s="12">
        <v>1.7</v>
      </c>
    </row>
    <row r="30" spans="1:14" s="44" customFormat="1" x14ac:dyDescent="0.25">
      <c r="A30" s="6" t="s">
        <v>203</v>
      </c>
      <c r="B30" s="14" t="s">
        <v>209</v>
      </c>
      <c r="C30" s="8" t="s">
        <v>14</v>
      </c>
      <c r="D30" s="12">
        <v>8.6</v>
      </c>
      <c r="E30" s="12">
        <v>6.09</v>
      </c>
      <c r="F30" s="12">
        <v>38.64</v>
      </c>
      <c r="G30" s="11">
        <v>243.75</v>
      </c>
      <c r="H30" s="11">
        <v>0.11</v>
      </c>
      <c r="I30" s="11">
        <v>0</v>
      </c>
      <c r="J30" s="11">
        <v>0</v>
      </c>
      <c r="K30" s="11">
        <v>14.82</v>
      </c>
      <c r="L30" s="11">
        <v>203.93</v>
      </c>
      <c r="M30" s="11">
        <v>135.83000000000001</v>
      </c>
      <c r="N30" s="12">
        <v>4.5599999999999996</v>
      </c>
    </row>
    <row r="31" spans="1:14" s="44" customFormat="1" x14ac:dyDescent="0.25">
      <c r="A31" s="6" t="s">
        <v>210</v>
      </c>
      <c r="B31" s="14" t="s">
        <v>211</v>
      </c>
      <c r="C31" s="8">
        <v>200</v>
      </c>
      <c r="D31" s="12">
        <v>0.66</v>
      </c>
      <c r="E31" s="12">
        <v>0.09</v>
      </c>
      <c r="F31" s="12">
        <v>32.01</v>
      </c>
      <c r="G31" s="12">
        <v>132.80000000000001</v>
      </c>
      <c r="H31" s="12">
        <v>0.02</v>
      </c>
      <c r="I31" s="12">
        <v>0.73</v>
      </c>
      <c r="J31" s="12">
        <v>0</v>
      </c>
      <c r="K31" s="12">
        <v>32.479999999999997</v>
      </c>
      <c r="L31" s="12">
        <v>23.44</v>
      </c>
      <c r="M31" s="12">
        <v>17.46</v>
      </c>
      <c r="N31" s="12">
        <v>0.7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17</v>
      </c>
      <c r="D32" s="12">
        <v>2.37</v>
      </c>
      <c r="E32" s="12">
        <v>0.3</v>
      </c>
      <c r="F32" s="12">
        <v>13.86</v>
      </c>
      <c r="G32" s="11">
        <v>70.14</v>
      </c>
      <c r="H32" s="11">
        <v>0.3</v>
      </c>
      <c r="I32" s="11">
        <v>0</v>
      </c>
      <c r="J32" s="11">
        <v>0</v>
      </c>
      <c r="K32" s="11">
        <v>6.9</v>
      </c>
      <c r="L32" s="11">
        <v>26.1</v>
      </c>
      <c r="M32" s="11">
        <v>9.9</v>
      </c>
      <c r="N32" s="12">
        <v>0.33</v>
      </c>
    </row>
    <row r="33" spans="1:14" s="44" customFormat="1" x14ac:dyDescent="0.25">
      <c r="A33" s="6" t="s">
        <v>41</v>
      </c>
      <c r="B33" s="14" t="s">
        <v>25</v>
      </c>
      <c r="C33" s="8" t="s">
        <v>17</v>
      </c>
      <c r="D33" s="12">
        <v>1.68</v>
      </c>
      <c r="E33" s="12">
        <v>0.33</v>
      </c>
      <c r="F33" s="12">
        <v>14.1</v>
      </c>
      <c r="G33" s="11">
        <v>68.97</v>
      </c>
      <c r="H33" s="11">
        <v>0.03</v>
      </c>
      <c r="I33" s="11">
        <v>0</v>
      </c>
      <c r="J33" s="11">
        <v>0</v>
      </c>
      <c r="K33" s="11">
        <v>6.9</v>
      </c>
      <c r="L33" s="11">
        <v>31.8</v>
      </c>
      <c r="M33" s="11">
        <v>7.5</v>
      </c>
      <c r="N33" s="12">
        <v>0.93</v>
      </c>
    </row>
    <row r="34" spans="1:14" s="44" customFormat="1" x14ac:dyDescent="0.25">
      <c r="A34" s="43" t="s">
        <v>204</v>
      </c>
      <c r="B34" s="14" t="s">
        <v>34</v>
      </c>
      <c r="C34" s="8"/>
      <c r="D34" s="12"/>
      <c r="E34" s="12"/>
      <c r="F34" s="12"/>
      <c r="G34" s="11"/>
      <c r="H34" s="11"/>
      <c r="I34" s="11"/>
      <c r="J34" s="11"/>
      <c r="K34" s="11"/>
      <c r="L34" s="11"/>
      <c r="M34" s="11"/>
      <c r="N34" s="12"/>
    </row>
    <row r="35" spans="1:14" s="44" customFormat="1" x14ac:dyDescent="0.25">
      <c r="B35" s="31" t="s">
        <v>18</v>
      </c>
      <c r="C35" s="8"/>
      <c r="D35" s="13">
        <f t="shared" ref="D35:N35" si="2">SUM(D27:D33)</f>
        <v>26.782499999999999</v>
      </c>
      <c r="E35" s="13">
        <f t="shared" si="2"/>
        <v>32.357499999999995</v>
      </c>
      <c r="F35" s="13">
        <f t="shared" si="2"/>
        <v>124.81249999999999</v>
      </c>
      <c r="G35" s="13">
        <f t="shared" si="2"/>
        <v>907.52249999999992</v>
      </c>
      <c r="H35" s="13">
        <f t="shared" si="2"/>
        <v>0.64</v>
      </c>
      <c r="I35" s="13">
        <f t="shared" si="2"/>
        <v>19.91</v>
      </c>
      <c r="J35" s="13">
        <f t="shared" si="2"/>
        <v>15.13</v>
      </c>
      <c r="K35" s="13">
        <f t="shared" si="2"/>
        <v>170.81</v>
      </c>
      <c r="L35" s="13">
        <f t="shared" si="2"/>
        <v>492.79500000000002</v>
      </c>
      <c r="M35" s="13">
        <f t="shared" si="2"/>
        <v>233.37</v>
      </c>
      <c r="N35" s="13">
        <f t="shared" si="2"/>
        <v>10.264999999999999</v>
      </c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6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1" t="s">
        <v>104</v>
      </c>
      <c r="D3" s="211"/>
      <c r="O3" s="213" t="e">
        <f>'6д'!P3</f>
        <v>#VALUE!</v>
      </c>
      <c r="P3" s="213"/>
      <c r="Q3" s="213"/>
      <c r="R3" s="213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3" t="e">
        <f>'7де'!O3</f>
        <v>#VALUE!</v>
      </c>
      <c r="Q2" s="213"/>
      <c r="R2" s="213"/>
      <c r="S2" s="213"/>
    </row>
    <row r="3" spans="2:24" x14ac:dyDescent="0.25">
      <c r="C3" s="211" t="s">
        <v>103</v>
      </c>
      <c r="D3" s="211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3" t="e">
        <f>'8де'!P2</f>
        <v>#VALUE!</v>
      </c>
      <c r="Q2" s="213"/>
      <c r="R2" s="213"/>
      <c r="S2" s="213"/>
      <c r="T2" s="213"/>
      <c r="U2" s="213"/>
    </row>
    <row r="3" spans="2:25" x14ac:dyDescent="0.25">
      <c r="C3" s="211" t="s">
        <v>102</v>
      </c>
      <c r="D3" s="211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1" t="s">
        <v>101</v>
      </c>
      <c r="D3" s="211"/>
      <c r="O3" s="213" t="e">
        <f>'9де'!P2</f>
        <v>#VALUE!</v>
      </c>
      <c r="P3" s="213"/>
      <c r="Q3" s="213"/>
      <c r="R3" s="213"/>
      <c r="S3" s="213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2" t="s">
        <v>114</v>
      </c>
      <c r="O2" s="212"/>
      <c r="P2" s="212"/>
      <c r="Q2" s="212"/>
      <c r="R2" s="212"/>
      <c r="S2" s="20"/>
      <c r="T2" s="20"/>
    </row>
    <row r="3" spans="1:25" x14ac:dyDescent="0.25">
      <c r="B3" s="211" t="s">
        <v>93</v>
      </c>
      <c r="C3" s="211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3" t="str">
        <f>'1 д'!N2</f>
        <v>школа Название школы</v>
      </c>
      <c r="S2" s="213"/>
      <c r="T2" s="213"/>
      <c r="U2" s="213"/>
      <c r="V2" s="213"/>
      <c r="W2" s="95"/>
    </row>
    <row r="3" spans="2:28" x14ac:dyDescent="0.25">
      <c r="C3" s="211" t="s">
        <v>94</v>
      </c>
      <c r="D3" s="211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Сок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Кондитерское  изделие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Хлеб ржаной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Суп-лапша по-домашнему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мясные школьные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Сок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Кондитерское  изделие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Хлеб ржаной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Суп-лапша по-домашнему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мясные школьные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3" t="e">
        <f>'2д'!R2:V2</f>
        <v>#VALUE!</v>
      </c>
      <c r="P2" s="213"/>
      <c r="Q2" s="213"/>
      <c r="R2" s="213"/>
    </row>
    <row r="3" spans="2:25" x14ac:dyDescent="0.25">
      <c r="C3" s="211" t="s">
        <v>108</v>
      </c>
      <c r="D3" s="211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 xml:space="preserve">Фрукты свежие 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 xml:space="preserve">Фрукты свежие 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 xml:space="preserve">Фрукты свежие 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 xml:space="preserve">Фрукты свежие 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3" t="e">
        <f>'3д'!O2</f>
        <v>#VALUE!</v>
      </c>
      <c r="P6" s="213"/>
      <c r="Q6" s="213"/>
      <c r="R6" s="213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3" t="e">
        <f>'4д'!O6</f>
        <v>#VALUE!</v>
      </c>
      <c r="R3" s="213"/>
      <c r="S3" s="213"/>
      <c r="T3" s="213"/>
    </row>
    <row r="4" spans="2:28" x14ac:dyDescent="0.25">
      <c r="C4" s="211" t="s">
        <v>106</v>
      </c>
      <c r="D4" s="211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1" t="s">
        <v>105</v>
      </c>
      <c r="D3" s="211"/>
      <c r="P3" s="213" t="e">
        <f>'5д'!Q3</f>
        <v>#VALUE!</v>
      </c>
      <c r="Q3" s="213"/>
      <c r="R3" s="213"/>
      <c r="S3" s="213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2021-11-17T07:33:50Z</dcterms:modified>
</cp:coreProperties>
</file>