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4" i="2" l="1"/>
  <c r="L34" i="2"/>
  <c r="K34" i="2"/>
  <c r="J34" i="2"/>
  <c r="H34" i="2"/>
  <c r="G34" i="2"/>
  <c r="D34" i="2"/>
  <c r="N28" i="2"/>
  <c r="N34" i="2" s="1"/>
  <c r="M28" i="2"/>
  <c r="L28" i="2"/>
  <c r="K28" i="2"/>
  <c r="I28" i="2"/>
  <c r="I34" i="2" s="1"/>
  <c r="H28" i="2"/>
  <c r="G28" i="2"/>
  <c r="F28" i="2"/>
  <c r="F34" i="2" s="1"/>
  <c r="E28" i="2"/>
  <c r="E34" i="2" s="1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<sst xmlns="http://schemas.openxmlformats.org/spreadsheetml/2006/main" count="732" uniqueCount="209">
  <si>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</si>
  <si>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</si>
  <si>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</si>
  <si>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</si>
  <si>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</si>
  <si>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</si>
  <si>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</si>
  <si>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</si>
  <si>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</si>
  <si>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</si>
  <si>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</si>
  <si>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</si>
  <si>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</si>
  <si>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</si>
  <si>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</si>
  <si>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</si>
  <si>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</si>
  <si>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</si>
  <si>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</si>
  <si>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</si>
  <si>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</si>
  <si>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</si>
  <si>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</si>
  <si>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</si>
  <si>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</si>
  <si>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</si>
  <si>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</si>
  <si>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</si>
  <si>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</si>
  <si>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</si>
  <si>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</si>
  <si>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</si>
  <si>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</si>
  <si>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</si>
  <si>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</si>
  <si>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</si>
  <si>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</si>
  <si>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</si>
  <si>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</si>
  <si>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</si>
  <si>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</si>
  <si>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</si>
  <si>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</si>
  <si>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</si>
  <si>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</si>
  <si>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</si>
  <si>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</si>
  <si>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</si>
  <si>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</si>
  <si>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</si>
  <si>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</si>
  <si>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</si>
  <si>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</si>
  <si>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</si>
  <si>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</si>
  <si>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</si>
  <si>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</si>
  <si>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</si>
  <si>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</si>
  <si>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</si>
  <si>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</si>
  <si>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</si>
  <si>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</si>
  <si>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</si>
  <si>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</si>
  <si>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</si>
  <si>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</si>
  <si>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</si>
  <si>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</si>
  <si>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</si>
  <si>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</si>
  <si>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</si>
  <si>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</si>
  <si>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</si>
  <si>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</si>
  <si>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</si>
  <si>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</si>
  <si>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</si>
  <si>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</si>
  <si>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</si>
  <si>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</si>
  <si>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</si>
  <si>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</si>
  <si>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</si>
  <si>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</si>
  <si>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</si>
  <si>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</si>
  <si>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</si>
  <si>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</si>
  <si>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</si>
  <si>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</si>
  <si>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</si>
  <si>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</si>
  <si>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</si>
  <si>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</si>
  <si>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</si>
  <si>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</si>
  <si>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</si>
  <si>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</si>
  <si>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</si>
  <si>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</si>
  <si>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</si>
  <si>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</si>
  <si>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</si>
  <si>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</si>
  <si>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</si>
  <si>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</si>
  <si>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</si>
  <si>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</si>
  <si>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</si>
  <si>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</si>
  <si>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</si>
  <si>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</si>
  <si>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</si>
  <si>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</si>
  <si>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</si>
  <si>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</si>
  <si>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</si>
  <si>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</si>
  <si>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</si>
  <si>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</si>
  <si>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</si>
  <si>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</si>
  <si>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</si>
  <si>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</si>
  <si>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</si>
  <si>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</si>
  <si>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</si>
  <si>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</si>
  <si>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</si>
  <si>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</si>
  <si>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</si>
  <si>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</si>
  <si>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</si>
  <si>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</si>
  <si>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</si>
  <si>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</si>
  <si>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</si>
  <si>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</si>
  <si>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</si>
  <si>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</si>
  <si>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</si>
  <si>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</si>
  <si>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</si>
  <si>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</si>
  <si>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</si>
  <si>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</si>
  <si>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</si>
  <si>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</si>
  <si>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</si>
  <si>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</si>
  <si>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</si>
  <si>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</si>
  <si>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</si>
  <si>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</si>
  <si>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</si>
  <si>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</si>
  <si>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</si>
  <si>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</si>
  <si>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</si>
  <si>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</si>
  <si>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</si>
  <si>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</si>
  <si>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</si>
  <si>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</si>
  <si>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</si>
  <si>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</si>
  <si>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</si>
  <si>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</si>
  <si>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</si>
  <si>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</si>
  <si>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</si>
  <si>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</si>
  <si>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</si>
  <si>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</si>
  <si>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</si>
  <si>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</si>
  <si>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</si>
  <si>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</si>
  <si>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</si>
  <si>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</si>
  <si>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</si>
  <si>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</si>
  <si>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</si>
  <si>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</si>
  <si>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</si>
  <si>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</si>
  <si>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</si>
  <si>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</si>
  <si>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</si>
  <si>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</si>
  <si>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</si>
  <si>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</si>
  <si>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</si>
  <si>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</si>
  <si>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</si>
  <si>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</si>
  <si>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</si>
  <si>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</si>
  <si>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</si>
  <si>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Молочная рисовая</t>
  </si>
  <si>
    <t>Яйцо вареное</t>
  </si>
  <si>
    <t>Чай  с сахаром</t>
  </si>
  <si>
    <t>Борщ из свежей капусты с картофелем</t>
  </si>
  <si>
    <t>Рыба припущенная</t>
  </si>
  <si>
    <t>55</t>
  </si>
  <si>
    <t>Рагу из овощей</t>
  </si>
  <si>
    <t>Компот из свежих фруктов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</si>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</sst>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1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3" fillId="2" borderId="0" xfId="0" applyFont="1" applyFill="1" applyAlignment="1"/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Q1" s="2" t="s">
        <v>20</v>
      </c>
    </row>
    <row r="2" spans="1:17" ht="20.25" x14ac:dyDescent="0.25">
      <c r="A2" s="196"/>
      <c r="B2" s="183">
        <v>44540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8"/>
      <c r="B3" s="225" t="s">
        <v>0</v>
      </c>
      <c r="C3" s="226" t="s">
        <v>197</v>
      </c>
      <c r="D3" s="227" t="s">
        <v>1</v>
      </c>
      <c r="E3" s="227" t="s">
        <v>2</v>
      </c>
      <c r="F3" s="227" t="s">
        <v>3</v>
      </c>
      <c r="G3" s="227" t="s">
        <v>4</v>
      </c>
      <c r="H3" s="227" t="s">
        <v>5</v>
      </c>
      <c r="I3" s="227"/>
      <c r="J3" s="227"/>
      <c r="K3" s="220" t="s">
        <v>6</v>
      </c>
      <c r="L3" s="221"/>
      <c r="M3" s="221"/>
      <c r="N3" s="222"/>
      <c r="O3" s="2" t="s">
        <v>20</v>
      </c>
    </row>
    <row r="4" spans="1:17" x14ac:dyDescent="0.25">
      <c r="A4" s="218"/>
      <c r="B4" s="225"/>
      <c r="C4" s="226"/>
      <c r="D4" s="227"/>
      <c r="E4" s="227"/>
      <c r="F4" s="227"/>
      <c r="G4" s="227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7" t="s">
        <v>200</v>
      </c>
      <c r="C6" s="198">
        <v>200</v>
      </c>
      <c r="D6" s="194">
        <v>13.3</v>
      </c>
      <c r="E6" s="194">
        <v>9.1199999999999992</v>
      </c>
      <c r="F6" s="194">
        <v>43.1</v>
      </c>
      <c r="G6" s="194">
        <v>307.5</v>
      </c>
      <c r="H6" s="194">
        <v>5.0000000000000001E-3</v>
      </c>
      <c r="I6" s="199">
        <v>12.4</v>
      </c>
      <c r="J6" s="199">
        <v>55.7</v>
      </c>
      <c r="K6" s="199">
        <v>119.9</v>
      </c>
      <c r="L6" s="199">
        <v>165.3</v>
      </c>
      <c r="M6" s="200">
        <v>22.4</v>
      </c>
      <c r="N6" s="200">
        <v>0.9</v>
      </c>
    </row>
    <row r="7" spans="1:17" s="43" customFormat="1" x14ac:dyDescent="0.25">
      <c r="A7" s="184"/>
      <c r="B7" s="197" t="s">
        <v>201</v>
      </c>
      <c r="C7" s="198">
        <v>1</v>
      </c>
      <c r="D7" s="201">
        <v>5.08</v>
      </c>
      <c r="E7" s="201">
        <v>4.5999999999999996</v>
      </c>
      <c r="F7" s="201">
        <v>0.28000000000000003</v>
      </c>
      <c r="G7" s="201">
        <v>62.8</v>
      </c>
      <c r="H7" s="202">
        <v>0.03</v>
      </c>
      <c r="I7" s="199">
        <v>0</v>
      </c>
      <c r="J7" s="199">
        <v>100</v>
      </c>
      <c r="K7" s="199">
        <v>22</v>
      </c>
      <c r="L7" s="199">
        <v>76.8</v>
      </c>
      <c r="M7" s="200">
        <v>4.8</v>
      </c>
      <c r="N7" s="200">
        <v>1</v>
      </c>
    </row>
    <row r="8" spans="1:17" s="43" customFormat="1" x14ac:dyDescent="0.25">
      <c r="A8" s="6"/>
      <c r="B8" s="203" t="s">
        <v>202</v>
      </c>
      <c r="C8" s="204">
        <v>200</v>
      </c>
      <c r="D8" s="194">
        <v>1.6</v>
      </c>
      <c r="E8" s="194">
        <v>1.6</v>
      </c>
      <c r="F8" s="194">
        <v>12.4</v>
      </c>
      <c r="G8" s="194">
        <v>70</v>
      </c>
      <c r="H8" s="199">
        <v>0.04</v>
      </c>
      <c r="I8" s="199">
        <v>1.33</v>
      </c>
      <c r="J8" s="199">
        <v>10</v>
      </c>
      <c r="K8" s="199">
        <v>126.6</v>
      </c>
      <c r="L8" s="199">
        <v>92.8</v>
      </c>
      <c r="M8" s="200">
        <v>15.4</v>
      </c>
      <c r="N8" s="200">
        <v>0.41</v>
      </c>
    </row>
    <row r="9" spans="1:17" s="43" customFormat="1" x14ac:dyDescent="0.25">
      <c r="A9" s="6"/>
      <c r="B9" s="203" t="s">
        <v>32</v>
      </c>
      <c r="C9" s="205">
        <v>100</v>
      </c>
      <c r="D9" s="49">
        <v>1.5</v>
      </c>
      <c r="E9" s="49">
        <v>0.5</v>
      </c>
      <c r="F9" s="49">
        <v>21</v>
      </c>
      <c r="G9" s="49">
        <v>95</v>
      </c>
      <c r="H9" s="50">
        <v>0.03</v>
      </c>
      <c r="I9" s="50">
        <v>10</v>
      </c>
      <c r="J9" s="50">
        <v>0</v>
      </c>
      <c r="K9" s="50">
        <v>16</v>
      </c>
      <c r="L9" s="52">
        <v>11</v>
      </c>
      <c r="M9" s="49">
        <v>9</v>
      </c>
      <c r="N9" s="49">
        <v>2.2000000000000002</v>
      </c>
    </row>
    <row r="10" spans="1:17" s="43" customFormat="1" x14ac:dyDescent="0.25">
      <c r="A10" s="6"/>
      <c r="B10" s="203" t="s">
        <v>16</v>
      </c>
      <c r="C10" s="206">
        <v>35</v>
      </c>
      <c r="D10" s="200">
        <v>2.37</v>
      </c>
      <c r="E10" s="200">
        <v>0.3</v>
      </c>
      <c r="F10" s="200">
        <v>13.86</v>
      </c>
      <c r="G10" s="199">
        <v>70.14</v>
      </c>
      <c r="H10" s="199">
        <v>0.3</v>
      </c>
      <c r="I10" s="199">
        <v>0</v>
      </c>
      <c r="J10" s="199">
        <v>0</v>
      </c>
      <c r="K10" s="199">
        <v>6.9</v>
      </c>
      <c r="L10" s="199">
        <v>26.1</v>
      </c>
      <c r="M10" s="200">
        <v>9.9</v>
      </c>
      <c r="N10" s="200">
        <v>0.33</v>
      </c>
    </row>
    <row r="11" spans="1:17" s="43" customFormat="1" x14ac:dyDescent="0.25">
      <c r="A11" s="6"/>
      <c r="B11" s="207" t="s">
        <v>18</v>
      </c>
      <c r="C11" s="204"/>
      <c r="D11" s="208">
        <f t="shared" ref="D11:N11" si="0">SUM(D6:D10)</f>
        <v>23.850000000000005</v>
      </c>
      <c r="E11" s="208">
        <f t="shared" si="0"/>
        <v>16.119999999999997</v>
      </c>
      <c r="F11" s="208">
        <f t="shared" si="0"/>
        <v>90.64</v>
      </c>
      <c r="G11" s="208">
        <f t="shared" si="0"/>
        <v>605.43999999999994</v>
      </c>
      <c r="H11" s="208">
        <f t="shared" si="0"/>
        <v>0.40499999999999997</v>
      </c>
      <c r="I11" s="208">
        <f t="shared" si="0"/>
        <v>23.73</v>
      </c>
      <c r="J11" s="208">
        <f t="shared" si="0"/>
        <v>165.7</v>
      </c>
      <c r="K11" s="208">
        <f t="shared" si="0"/>
        <v>291.39999999999998</v>
      </c>
      <c r="L11" s="208">
        <f t="shared" si="0"/>
        <v>372.00000000000006</v>
      </c>
      <c r="M11" s="208">
        <f t="shared" si="0"/>
        <v>61.5</v>
      </c>
      <c r="N11" s="208">
        <f t="shared" si="0"/>
        <v>4.84</v>
      </c>
    </row>
    <row r="12" spans="1:17" s="43" customFormat="1" x14ac:dyDescent="0.25">
      <c r="A12" s="6"/>
      <c r="B12" s="195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209" t="s">
        <v>21</v>
      </c>
      <c r="C16" s="210" t="s">
        <v>30</v>
      </c>
      <c r="D16" s="200">
        <v>0.85</v>
      </c>
      <c r="E16" s="200">
        <v>3.6</v>
      </c>
      <c r="F16" s="200">
        <v>4.9000000000000004</v>
      </c>
      <c r="G16" s="199">
        <v>55.68</v>
      </c>
      <c r="H16" s="199" t="s">
        <v>37</v>
      </c>
      <c r="I16" s="199">
        <v>3.99</v>
      </c>
      <c r="J16" s="199">
        <v>0</v>
      </c>
      <c r="K16" s="199">
        <v>1.62</v>
      </c>
      <c r="L16" s="199">
        <v>21.3</v>
      </c>
      <c r="M16" s="199">
        <v>24.36</v>
      </c>
      <c r="N16" s="200">
        <v>12.4</v>
      </c>
    </row>
    <row r="17" spans="1:14" s="43" customFormat="1" x14ac:dyDescent="0.25">
      <c r="A17" s="6"/>
      <c r="B17" s="211" t="s">
        <v>203</v>
      </c>
      <c r="C17" s="204" t="s">
        <v>19</v>
      </c>
      <c r="D17" s="200">
        <v>1.44</v>
      </c>
      <c r="E17" s="200">
        <v>3.94</v>
      </c>
      <c r="F17" s="200">
        <v>8.75</v>
      </c>
      <c r="G17" s="199">
        <v>83</v>
      </c>
      <c r="H17" s="199">
        <v>0.04</v>
      </c>
      <c r="I17" s="199">
        <v>8.5399999999999991</v>
      </c>
      <c r="J17" s="199">
        <v>0</v>
      </c>
      <c r="K17" s="199">
        <v>39.78</v>
      </c>
      <c r="L17" s="199">
        <v>43.68</v>
      </c>
      <c r="M17" s="199">
        <v>20.9</v>
      </c>
      <c r="N17" s="200">
        <v>0.98</v>
      </c>
    </row>
    <row r="18" spans="1:14" s="43" customFormat="1" x14ac:dyDescent="0.25">
      <c r="A18" s="6"/>
      <c r="B18" s="211" t="s">
        <v>204</v>
      </c>
      <c r="C18" s="204" t="s">
        <v>205</v>
      </c>
      <c r="D18" s="200">
        <v>9.51</v>
      </c>
      <c r="E18" s="200">
        <v>4.88</v>
      </c>
      <c r="F18" s="200">
        <v>0.46</v>
      </c>
      <c r="G18" s="199">
        <v>84</v>
      </c>
      <c r="H18" s="199">
        <v>0.05</v>
      </c>
      <c r="I18" s="199">
        <v>0.43</v>
      </c>
      <c r="J18" s="199">
        <v>0.43</v>
      </c>
      <c r="K18" s="199">
        <v>19.850000000000001</v>
      </c>
      <c r="L18" s="199">
        <v>103.89</v>
      </c>
      <c r="M18" s="199">
        <v>15.77</v>
      </c>
      <c r="N18" s="200">
        <v>0.43</v>
      </c>
    </row>
    <row r="19" spans="1:14" s="43" customFormat="1" x14ac:dyDescent="0.25">
      <c r="A19" s="6"/>
      <c r="B19" s="212" t="s">
        <v>206</v>
      </c>
      <c r="C19" s="204" t="s">
        <v>14</v>
      </c>
      <c r="D19" s="200">
        <v>2.89</v>
      </c>
      <c r="E19" s="200">
        <v>5.66</v>
      </c>
      <c r="F19" s="200">
        <v>20.010000000000002</v>
      </c>
      <c r="G19" s="199">
        <v>150.15</v>
      </c>
      <c r="H19" s="199">
        <v>0.16</v>
      </c>
      <c r="I19" s="199">
        <v>20.62</v>
      </c>
      <c r="J19" s="199">
        <v>28.6</v>
      </c>
      <c r="K19" s="199">
        <v>19.53</v>
      </c>
      <c r="L19" s="199">
        <v>79.78</v>
      </c>
      <c r="M19" s="199">
        <v>29.06</v>
      </c>
      <c r="N19" s="200">
        <v>1.17</v>
      </c>
    </row>
    <row r="20" spans="1:14" s="43" customFormat="1" x14ac:dyDescent="0.25">
      <c r="A20" s="6"/>
      <c r="B20" s="211" t="s">
        <v>207</v>
      </c>
      <c r="C20" s="210" t="s">
        <v>19</v>
      </c>
      <c r="D20" s="213">
        <v>0.16</v>
      </c>
      <c r="E20" s="213">
        <v>0.16</v>
      </c>
      <c r="F20" s="213">
        <v>27.88</v>
      </c>
      <c r="G20" s="214">
        <v>114.6</v>
      </c>
      <c r="H20" s="199">
        <v>0.01</v>
      </c>
      <c r="I20" s="199">
        <v>0.9</v>
      </c>
      <c r="J20" s="199">
        <v>0</v>
      </c>
      <c r="K20" s="199">
        <v>14.18</v>
      </c>
      <c r="L20" s="199">
        <v>4.4000000000000004</v>
      </c>
      <c r="M20" s="199">
        <v>5.14</v>
      </c>
      <c r="N20" s="200">
        <v>0.95</v>
      </c>
    </row>
    <row r="21" spans="1:14" s="43" customFormat="1" x14ac:dyDescent="0.25">
      <c r="A21" s="6"/>
      <c r="B21" s="211" t="s">
        <v>16</v>
      </c>
      <c r="C21" s="204" t="s">
        <v>17</v>
      </c>
      <c r="D21" s="200">
        <v>2.37</v>
      </c>
      <c r="E21" s="200">
        <v>0.3</v>
      </c>
      <c r="F21" s="200">
        <v>13.86</v>
      </c>
      <c r="G21" s="199">
        <v>70.14</v>
      </c>
      <c r="H21" s="199">
        <v>0.3</v>
      </c>
      <c r="I21" s="199">
        <v>0</v>
      </c>
      <c r="J21" s="199">
        <v>0</v>
      </c>
      <c r="K21" s="199">
        <v>6.9</v>
      </c>
      <c r="L21" s="199">
        <v>26.1</v>
      </c>
      <c r="M21" s="199">
        <v>9.9</v>
      </c>
      <c r="N21" s="200">
        <v>0.33</v>
      </c>
    </row>
    <row r="22" spans="1:14" s="43" customFormat="1" x14ac:dyDescent="0.25">
      <c r="A22" s="6"/>
      <c r="B22" s="211" t="s">
        <v>24</v>
      </c>
      <c r="C22" s="204" t="s">
        <v>208</v>
      </c>
      <c r="D22" s="200">
        <v>1.68</v>
      </c>
      <c r="E22" s="200">
        <v>0.33</v>
      </c>
      <c r="F22" s="200">
        <v>14.1</v>
      </c>
      <c r="G22" s="199">
        <v>68.97</v>
      </c>
      <c r="H22" s="199">
        <v>0.03</v>
      </c>
      <c r="I22" s="199">
        <v>0</v>
      </c>
      <c r="J22" s="199">
        <v>0</v>
      </c>
      <c r="K22" s="199">
        <v>6.9</v>
      </c>
      <c r="L22" s="199">
        <v>31.8</v>
      </c>
      <c r="M22" s="199">
        <v>7.5</v>
      </c>
      <c r="N22" s="200">
        <v>0.93</v>
      </c>
    </row>
    <row r="23" spans="1:14" s="43" customFormat="1" x14ac:dyDescent="0.25">
      <c r="A23" s="42"/>
      <c r="B23" s="215" t="s">
        <v>18</v>
      </c>
      <c r="C23" s="216"/>
      <c r="D23" s="208">
        <f>SUM(D16:D22)</f>
        <v>18.900000000000002</v>
      </c>
      <c r="E23" s="208">
        <f t="shared" ref="E23:N23" si="1">SUM(E16:E22)</f>
        <v>18.869999999999997</v>
      </c>
      <c r="F23" s="208">
        <f t="shared" si="1"/>
        <v>89.96</v>
      </c>
      <c r="G23" s="208">
        <f t="shared" si="1"/>
        <v>626.54000000000008</v>
      </c>
      <c r="H23" s="208">
        <f t="shared" si="1"/>
        <v>0.59000000000000008</v>
      </c>
      <c r="I23" s="208">
        <f t="shared" si="1"/>
        <v>34.479999999999997</v>
      </c>
      <c r="J23" s="208">
        <f t="shared" si="1"/>
        <v>29.03</v>
      </c>
      <c r="K23" s="208">
        <f t="shared" si="1"/>
        <v>108.76000000000002</v>
      </c>
      <c r="L23" s="208">
        <f t="shared" si="1"/>
        <v>310.95000000000005</v>
      </c>
      <c r="M23" s="208">
        <f t="shared" si="1"/>
        <v>112.63000000000001</v>
      </c>
      <c r="N23" s="208">
        <f t="shared" si="1"/>
        <v>17.189999999999998</v>
      </c>
    </row>
    <row r="24" spans="1:14" s="43" customFormat="1" x14ac:dyDescent="0.25">
      <c r="A24" s="6"/>
      <c r="B24" s="33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7" t="s">
        <v>21</v>
      </c>
      <c r="C27" s="210" t="s">
        <v>30</v>
      </c>
      <c r="D27" s="200">
        <v>1.41</v>
      </c>
      <c r="E27" s="200">
        <v>6.01</v>
      </c>
      <c r="F27" s="200">
        <v>8.26</v>
      </c>
      <c r="G27" s="199">
        <v>92.8</v>
      </c>
      <c r="H27" s="199">
        <v>0.02</v>
      </c>
      <c r="I27" s="199">
        <v>6.65</v>
      </c>
      <c r="J27" s="199">
        <v>0</v>
      </c>
      <c r="K27" s="199">
        <v>35.5</v>
      </c>
      <c r="L27" s="199">
        <v>40.6</v>
      </c>
      <c r="M27" s="199">
        <v>20.7</v>
      </c>
      <c r="N27" s="199">
        <v>1.32</v>
      </c>
    </row>
    <row r="28" spans="1:14" s="43" customFormat="1" x14ac:dyDescent="0.25">
      <c r="A28" s="6"/>
      <c r="B28" s="211" t="s">
        <v>203</v>
      </c>
      <c r="C28" s="204" t="s">
        <v>27</v>
      </c>
      <c r="D28" s="200">
        <f>1.59*1.25</f>
        <v>1.9875</v>
      </c>
      <c r="E28" s="200">
        <f>4.99*1.25</f>
        <v>6.2375000000000007</v>
      </c>
      <c r="F28" s="200">
        <f>9.14*1.25</f>
        <v>11.425000000000001</v>
      </c>
      <c r="G28" s="200">
        <f>95.25*1.25</f>
        <v>119.0625</v>
      </c>
      <c r="H28" s="200">
        <f>0.08*1.25</f>
        <v>0.1</v>
      </c>
      <c r="I28" s="200">
        <f>10.38*1.25</f>
        <v>12.975000000000001</v>
      </c>
      <c r="J28" s="200">
        <v>0</v>
      </c>
      <c r="K28" s="200">
        <f>34.85*1.25</f>
        <v>43.5625</v>
      </c>
      <c r="L28" s="200">
        <f>49.28*1.25</f>
        <v>61.6</v>
      </c>
      <c r="M28" s="200">
        <f>20.75*1.25</f>
        <v>25.9375</v>
      </c>
      <c r="N28" s="200">
        <f>0.78*1.25</f>
        <v>0.97500000000000009</v>
      </c>
    </row>
    <row r="29" spans="1:14" s="43" customFormat="1" x14ac:dyDescent="0.25">
      <c r="A29" s="6"/>
      <c r="B29" s="211" t="s">
        <v>204</v>
      </c>
      <c r="C29" s="204" t="s">
        <v>205</v>
      </c>
      <c r="D29" s="200">
        <v>9.51</v>
      </c>
      <c r="E29" s="200">
        <v>4.88</v>
      </c>
      <c r="F29" s="200">
        <v>0.46</v>
      </c>
      <c r="G29" s="199">
        <v>84</v>
      </c>
      <c r="H29" s="199">
        <v>0.05</v>
      </c>
      <c r="I29" s="199">
        <v>0.43</v>
      </c>
      <c r="J29" s="199">
        <v>0.43</v>
      </c>
      <c r="K29" s="199">
        <v>19.850000000000001</v>
      </c>
      <c r="L29" s="199">
        <v>103.89</v>
      </c>
      <c r="M29" s="199">
        <v>15.77</v>
      </c>
      <c r="N29" s="200">
        <v>0.43</v>
      </c>
    </row>
    <row r="30" spans="1:14" s="43" customFormat="1" x14ac:dyDescent="0.25">
      <c r="A30" s="6"/>
      <c r="B30" s="212" t="s">
        <v>206</v>
      </c>
      <c r="C30" s="204" t="s">
        <v>199</v>
      </c>
      <c r="D30" s="200">
        <v>3.21</v>
      </c>
      <c r="E30" s="200">
        <v>6.28</v>
      </c>
      <c r="F30" s="200">
        <v>22.21</v>
      </c>
      <c r="G30" s="199">
        <v>166.67</v>
      </c>
      <c r="H30" s="199">
        <v>0.18</v>
      </c>
      <c r="I30" s="199">
        <v>22.89</v>
      </c>
      <c r="J30" s="199">
        <v>31.75</v>
      </c>
      <c r="K30" s="199">
        <v>0</v>
      </c>
      <c r="L30" s="199">
        <v>21.68</v>
      </c>
      <c r="M30" s="199">
        <v>88.54</v>
      </c>
      <c r="N30" s="200">
        <v>32.26</v>
      </c>
    </row>
    <row r="31" spans="1:14" s="43" customFormat="1" x14ac:dyDescent="0.25">
      <c r="A31" s="6"/>
      <c r="B31" s="211" t="s">
        <v>207</v>
      </c>
      <c r="C31" s="204">
        <v>200</v>
      </c>
      <c r="D31" s="200">
        <v>0.68</v>
      </c>
      <c r="E31" s="200">
        <v>0.28000000000000003</v>
      </c>
      <c r="F31" s="200">
        <v>20.76</v>
      </c>
      <c r="G31" s="199">
        <v>88.2</v>
      </c>
      <c r="H31" s="199">
        <v>0.01</v>
      </c>
      <c r="I31" s="199">
        <v>0.9</v>
      </c>
      <c r="J31" s="199">
        <v>0</v>
      </c>
      <c r="K31" s="199">
        <v>21.34</v>
      </c>
      <c r="L31" s="199">
        <v>3.44</v>
      </c>
      <c r="M31" s="199">
        <v>3.44</v>
      </c>
      <c r="N31" s="200">
        <v>0.63</v>
      </c>
    </row>
    <row r="32" spans="1:14" s="31" customFormat="1" ht="20.25" customHeight="1" x14ac:dyDescent="0.25">
      <c r="A32" s="6"/>
      <c r="B32" s="211" t="s">
        <v>16</v>
      </c>
      <c r="C32" s="204" t="s">
        <v>28</v>
      </c>
      <c r="D32" s="200">
        <v>3.16</v>
      </c>
      <c r="E32" s="200">
        <v>0.4</v>
      </c>
      <c r="F32" s="200">
        <v>18.48</v>
      </c>
      <c r="G32" s="200">
        <v>93.52</v>
      </c>
      <c r="H32" s="200">
        <v>0.04</v>
      </c>
      <c r="I32" s="200">
        <v>0</v>
      </c>
      <c r="J32" s="200">
        <v>0</v>
      </c>
      <c r="K32" s="200">
        <v>9.1999999999999993</v>
      </c>
      <c r="L32" s="200">
        <v>34.799999999999997</v>
      </c>
      <c r="M32" s="200">
        <v>13.2</v>
      </c>
      <c r="N32" s="200">
        <v>0.44</v>
      </c>
    </row>
    <row r="33" spans="1:14" s="43" customFormat="1" x14ac:dyDescent="0.25">
      <c r="A33" s="6"/>
      <c r="B33" s="211" t="s">
        <v>24</v>
      </c>
      <c r="C33" s="204" t="s">
        <v>35</v>
      </c>
      <c r="D33" s="200">
        <v>2.23</v>
      </c>
      <c r="E33" s="200">
        <v>0.44</v>
      </c>
      <c r="F33" s="200">
        <v>18.75</v>
      </c>
      <c r="G33" s="200">
        <v>91.73</v>
      </c>
      <c r="H33" s="200">
        <v>0.04</v>
      </c>
      <c r="I33" s="200">
        <v>0</v>
      </c>
      <c r="J33" s="200">
        <v>0</v>
      </c>
      <c r="K33" s="200">
        <v>9.18</v>
      </c>
      <c r="L33" s="200">
        <v>42.29</v>
      </c>
      <c r="M33" s="200">
        <v>9.98</v>
      </c>
      <c r="N33" s="200">
        <v>1.24</v>
      </c>
    </row>
    <row r="34" spans="1:14" s="43" customFormat="1" x14ac:dyDescent="0.25">
      <c r="A34" s="42"/>
      <c r="B34" s="215" t="s">
        <v>18</v>
      </c>
      <c r="C34" s="204"/>
      <c r="D34" s="208">
        <f t="shared" ref="D34:N34" si="2">SUM(D27:D32)</f>
        <v>19.9575</v>
      </c>
      <c r="E34" s="208">
        <f t="shared" si="2"/>
        <v>24.087500000000002</v>
      </c>
      <c r="F34" s="208">
        <f t="shared" si="2"/>
        <v>81.595000000000013</v>
      </c>
      <c r="G34" s="208">
        <f t="shared" si="2"/>
        <v>644.25250000000005</v>
      </c>
      <c r="H34" s="208">
        <f t="shared" si="2"/>
        <v>0.39999999999999997</v>
      </c>
      <c r="I34" s="208">
        <f t="shared" si="2"/>
        <v>43.844999999999999</v>
      </c>
      <c r="J34" s="208">
        <f t="shared" si="2"/>
        <v>32.18</v>
      </c>
      <c r="K34" s="208">
        <f t="shared" si="2"/>
        <v>129.45249999999999</v>
      </c>
      <c r="L34" s="208">
        <f t="shared" si="2"/>
        <v>266.01</v>
      </c>
      <c r="M34" s="208">
        <f t="shared" si="2"/>
        <v>167.58749999999998</v>
      </c>
      <c r="N34" s="208">
        <f t="shared" si="2"/>
        <v>36.055</v>
      </c>
    </row>
    <row r="35" spans="1:14" s="43" customFormat="1" x14ac:dyDescent="0.25">
      <c r="A35" s="6"/>
      <c r="B35" s="33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3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28" t="s">
        <v>100</v>
      </c>
      <c r="D3" s="228"/>
      <c r="O3" s="230" t="e">
        <f>'6д'!P3</f>
        <v>#VALUE!</v>
      </c>
      <c r="P3" s="230"/>
      <c r="Q3" s="230"/>
      <c r="R3" s="230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30" t="e">
        <f>'7де'!O3</f>
        <v>#VALUE!</v>
      </c>
      <c r="Q2" s="230"/>
      <c r="R2" s="230"/>
      <c r="S2" s="230"/>
    </row>
    <row r="3" spans="2:24" x14ac:dyDescent="0.25">
      <c r="C3" s="228" t="s">
        <v>99</v>
      </c>
      <c r="D3" s="228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30" t="e">
        <f>'8де'!P2</f>
        <v>#VALUE!</v>
      </c>
      <c r="Q2" s="230"/>
      <c r="R2" s="230"/>
      <c r="S2" s="230"/>
      <c r="T2" s="230"/>
      <c r="U2" s="230"/>
    </row>
    <row r="3" spans="2:25" x14ac:dyDescent="0.25">
      <c r="C3" s="228" t="s">
        <v>98</v>
      </c>
      <c r="D3" s="228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28" t="s">
        <v>97</v>
      </c>
      <c r="D3" s="228"/>
      <c r="O3" s="230" t="e">
        <f>'9де'!P2</f>
        <v>#VALUE!</v>
      </c>
      <c r="P3" s="230"/>
      <c r="Q3" s="230"/>
      <c r="R3" s="230"/>
      <c r="S3" s="230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9" t="s">
        <v>110</v>
      </c>
      <c r="O2" s="229"/>
      <c r="P2" s="229"/>
      <c r="Q2" s="229"/>
      <c r="R2" s="229"/>
      <c r="S2" s="20"/>
      <c r="T2" s="20"/>
    </row>
    <row r="3" spans="1:25" x14ac:dyDescent="0.25">
      <c r="B3" s="228" t="s">
        <v>89</v>
      </c>
      <c r="C3" s="228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0" t="str">
        <f>'1 д'!N2</f>
        <v>школа Название школы</v>
      </c>
      <c r="S2" s="230"/>
      <c r="T2" s="230"/>
      <c r="U2" s="230"/>
      <c r="V2" s="230"/>
      <c r="W2" s="94"/>
    </row>
    <row r="3" spans="2:28" x14ac:dyDescent="0.25">
      <c r="C3" s="228" t="s">
        <v>90</v>
      </c>
      <c r="D3" s="228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 xml:space="preserve">Фрукты свежие 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ИТОГО: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Борщ из свежей капусты с картофелем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Рыба припущенная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 xml:space="preserve">Фрукты свежие 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ИТОГО: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Борщ из свежей капусты с картофелем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Рыба припущенная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30" t="e">
        <f>'2д'!R2:V2</f>
        <v>#VALUE!</v>
      </c>
      <c r="P2" s="230"/>
      <c r="Q2" s="230"/>
      <c r="R2" s="230"/>
    </row>
    <row r="3" spans="2:25" x14ac:dyDescent="0.25">
      <c r="C3" s="228" t="s">
        <v>104</v>
      </c>
      <c r="D3" s="228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30" t="e">
        <f>'3д'!O2</f>
        <v>#VALUE!</v>
      </c>
      <c r="P6" s="230"/>
      <c r="Q6" s="230"/>
      <c r="R6" s="230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30" t="e">
        <f>'4д'!O6</f>
        <v>#VALUE!</v>
      </c>
      <c r="R3" s="230"/>
      <c r="S3" s="230"/>
      <c r="T3" s="230"/>
    </row>
    <row r="4" spans="2:28" x14ac:dyDescent="0.25">
      <c r="C4" s="228" t="s">
        <v>102</v>
      </c>
      <c r="D4" s="228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28" t="s">
        <v>101</v>
      </c>
      <c r="D3" s="228"/>
      <c r="P3" s="230" t="e">
        <f>'5д'!Q3</f>
        <v>#VALUE!</v>
      </c>
      <c r="Q3" s="230"/>
      <c r="R3" s="230"/>
      <c r="S3" s="230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2021-12-10T04:15:48Z</dcterms:modified>
</cp:coreProperties>
</file>