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<sst xmlns="http://schemas.openxmlformats.org/spreadsheetml/2006/main" count="755" uniqueCount="216">
  <si>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</si>
  <si>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</si>
  <si>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</si>
  <si>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</si>
  <si>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</si>
  <si>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</si>
  <si>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</si>
  <si>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</si>
  <si>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</si>
  <si>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</si>
  <si>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</si>
  <si>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</si>
  <si>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</si>
  <si>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</si>
  <si>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</si>
  <si>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</si>
  <si>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</si>
  <si>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</si>
  <si>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</si>
  <si>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</si>
  <si>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</si>
  <si>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</si>
  <si>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</si>
  <si>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</si>
  <si>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</si>
  <si>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</si>
  <si>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</si>
  <si>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</si>
  <si>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</si>
  <si>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</si>
  <si>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</si>
  <si>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</si>
  <si>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</si>
  <si>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</si>
  <si>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</si>
  <si>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</si>
  <si>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</si>
  <si>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</si>
  <si>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</si>
  <si>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</si>
  <si>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</si>
  <si>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</si>
  <si>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</si>
  <si>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</si>
  <si>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</si>
  <si>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</si>
  <si>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</si>
  <si>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</si>
  <si>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</si>
  <si>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</si>
  <si>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</si>
  <si>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</si>
  <si>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</si>
  <si>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</si>
  <si>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</si>
  <si>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</si>
  <si>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</si>
  <si>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</si>
  <si>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</si>
  <si>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</si>
  <si>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</si>
  <si>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</si>
  <si>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</si>
  <si>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</si>
  <si>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</si>
  <si>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</si>
  <si>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</si>
  <si>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</si>
  <si>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</si>
  <si>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</si>
  <si>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</si>
  <si>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</si>
  <si>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</si>
  <si>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</si>
  <si>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</si>
  <si>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</si>
  <si>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</si>
  <si>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</si>
  <si>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</si>
  <si>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</si>
  <si>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</si>
  <si>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</si>
  <si>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</si>
  <si>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</si>
  <si>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</si>
  <si>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</si>
  <si>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</si>
  <si>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</si>
  <si>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</si>
  <si>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</si>
  <si>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</si>
  <si>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</si>
  <si>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</si>
  <si>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</si>
  <si>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</si>
  <si>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</si>
  <si>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</si>
  <si>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</si>
  <si>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</si>
  <si>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</si>
  <si>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</si>
  <si>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</si>
  <si>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</si>
  <si>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</si>
  <si>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</si>
  <si>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</si>
  <si>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</si>
  <si>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</si>
  <si>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</si>
  <si>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</si>
  <si>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</si>
  <si>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</si>
  <si>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</si>
  <si>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</si>
  <si>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</si>
  <si>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</si>
  <si>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</si>
  <si>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</si>
  <si>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</si>
  <si>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</si>
  <si>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</si>
  <si>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</si>
  <si>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</si>
  <si>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</si>
  <si>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</si>
  <si>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</si>
  <si>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</si>
  <si>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</si>
  <si>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</si>
  <si>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</si>
  <si>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</si>
  <si>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</si>
  <si>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</si>
  <si>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</si>
  <si>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</si>
  <si>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</si>
  <si>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</si>
  <si>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</si>
  <si>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</si>
  <si>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</si>
  <si>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</si>
  <si>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</si>
  <si>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</si>
  <si>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</si>
  <si>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</si>
  <si>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</si>
  <si>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</si>
  <si>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</si>
  <si>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</si>
  <si>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</si>
  <si>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</si>
  <si>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</si>
  <si>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</si>
  <si>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</si>
  <si>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</si>
  <si>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</si>
  <si>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</si>
  <si>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</si>
  <si>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</si>
  <si>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</si>
  <si>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</si>
  <si>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</si>
  <si>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</si>
  <si>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</si>
  <si>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</si>
  <si>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</si>
  <si>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</si>
  <si>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</si>
  <si>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</si>
  <si>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</si>
  <si>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</si>
  <si>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</si>
  <si>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</si>
  <si>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</si>
  <si>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</si>
  <si>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</si>
  <si>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</si>
  <si>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</si>
  <si>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</si>
  <si>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</si>
  <si>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</si>
  <si>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</si>
  <si>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</si>
  <si>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</si>
  <si>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</si>
  <si>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</si>
  <si>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</si>
  <si>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</si>
  <si>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</si>
  <si>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</si>
  <si>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</si>
  <si>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</si>
  <si>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</si>
  <si>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</si>
  <si>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</si>
  <si>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</si>
  <si>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</si>
  <si>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</si>
  <si>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</si>
  <si>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</si>
  <si>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</si>
  <si>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</si>
  <si>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</si>
  <si>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№349</t>
  </si>
  <si>
    <t>Компот из сухофруктов</t>
  </si>
  <si>
    <t>№291</t>
  </si>
  <si>
    <t>Плов из отварного мяса</t>
  </si>
  <si>
    <t>230</t>
  </si>
  <si>
    <t>№82</t>
  </si>
  <si>
    <t>Борщ из свежей капусты с картофелем</t>
  </si>
  <si>
    <t>№ 290</t>
  </si>
  <si>
    <t xml:space="preserve">Птица тушеная </t>
  </si>
  <si>
    <t>№353(2)</t>
  </si>
  <si>
    <t>№ПР407</t>
  </si>
  <si>
    <t>Сок фруктовый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</si>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</sst>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6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7" sqref="A27:N34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Q1" s="2" t="s">
        <v>20</v>
      </c>
    </row>
    <row r="2" spans="1:17" ht="20.25" x14ac:dyDescent="0.25">
      <c r="B2" s="184">
        <v>44460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2"/>
      <c r="B3" s="199" t="s">
        <v>0</v>
      </c>
      <c r="C3" s="200" t="s">
        <v>201</v>
      </c>
      <c r="D3" s="201" t="s">
        <v>1</v>
      </c>
      <c r="E3" s="201" t="s">
        <v>2</v>
      </c>
      <c r="F3" s="201" t="s">
        <v>3</v>
      </c>
      <c r="G3" s="201" t="s">
        <v>4</v>
      </c>
      <c r="H3" s="201" t="s">
        <v>5</v>
      </c>
      <c r="I3" s="201"/>
      <c r="J3" s="201"/>
      <c r="K3" s="194" t="s">
        <v>6</v>
      </c>
      <c r="L3" s="195"/>
      <c r="M3" s="195"/>
      <c r="N3" s="196"/>
      <c r="O3" s="2" t="s">
        <v>20</v>
      </c>
    </row>
    <row r="4" spans="1:17" x14ac:dyDescent="0.25">
      <c r="A4" s="192"/>
      <c r="B4" s="199"/>
      <c r="C4" s="200"/>
      <c r="D4" s="201"/>
      <c r="E4" s="201"/>
      <c r="F4" s="201"/>
      <c r="G4" s="20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205</v>
      </c>
      <c r="B7" s="14" t="s">
        <v>206</v>
      </c>
      <c r="C7" s="8" t="s">
        <v>207</v>
      </c>
      <c r="D7" s="12">
        <v>21.9</v>
      </c>
      <c r="E7" s="12">
        <v>13.57</v>
      </c>
      <c r="F7" s="12">
        <v>35.64</v>
      </c>
      <c r="G7" s="11">
        <v>304.57</v>
      </c>
      <c r="H7" s="11">
        <v>0.11</v>
      </c>
      <c r="I7" s="11">
        <v>6.01</v>
      </c>
      <c r="J7" s="11">
        <v>19.420000000000002</v>
      </c>
      <c r="K7" s="11">
        <v>174.9</v>
      </c>
      <c r="L7" s="11">
        <v>53.9</v>
      </c>
      <c r="M7" s="12">
        <v>1.97</v>
      </c>
      <c r="N7" s="205">
        <v>1.64</v>
      </c>
    </row>
    <row r="8" spans="1:17" s="44" customFormat="1" x14ac:dyDescent="0.25">
      <c r="A8" s="6" t="s">
        <v>203</v>
      </c>
      <c r="B8" s="14" t="s">
        <v>204</v>
      </c>
      <c r="C8" s="8">
        <v>200</v>
      </c>
      <c r="D8" s="12">
        <v>0.66</v>
      </c>
      <c r="E8" s="12">
        <v>0.09</v>
      </c>
      <c r="F8" s="12">
        <v>32.01</v>
      </c>
      <c r="G8" s="12">
        <v>132.80000000000001</v>
      </c>
      <c r="H8" s="12">
        <v>0.02</v>
      </c>
      <c r="I8" s="12">
        <v>0.73</v>
      </c>
      <c r="J8" s="12">
        <v>0</v>
      </c>
      <c r="K8" s="12">
        <v>23.44</v>
      </c>
      <c r="L8" s="12">
        <v>17.46</v>
      </c>
      <c r="M8" s="12">
        <v>0.7</v>
      </c>
      <c r="N8" s="12">
        <v>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6"/>
      <c r="B11" s="191" t="s">
        <v>18</v>
      </c>
      <c r="C11" s="8"/>
      <c r="D11" s="13">
        <f>SUM(D6:D10)</f>
        <v>27.46</v>
      </c>
      <c r="E11" s="13">
        <f t="shared" ref="E11:N11" si="0">SUM(E6:E10)</f>
        <v>17.89</v>
      </c>
      <c r="F11" s="13">
        <f t="shared" si="0"/>
        <v>100.50999999999999</v>
      </c>
      <c r="G11" s="13">
        <f t="shared" si="0"/>
        <v>632.16000000000008</v>
      </c>
      <c r="H11" s="13">
        <f t="shared" si="0"/>
        <v>0.45999999999999996</v>
      </c>
      <c r="I11" s="13">
        <f t="shared" si="0"/>
        <v>10.73</v>
      </c>
      <c r="J11" s="13">
        <f t="shared" si="0"/>
        <v>19.420000000000002</v>
      </c>
      <c r="K11" s="13">
        <f t="shared" si="0"/>
        <v>233.44000000000003</v>
      </c>
      <c r="L11" s="13">
        <f t="shared" si="0"/>
        <v>153.62</v>
      </c>
      <c r="M11" s="13">
        <f t="shared" si="0"/>
        <v>32.47</v>
      </c>
      <c r="N11" s="13">
        <f t="shared" si="0"/>
        <v>5.6999999999999993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208</v>
      </c>
      <c r="B17" s="14" t="s">
        <v>209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210</v>
      </c>
      <c r="B18" s="14" t="s">
        <v>211</v>
      </c>
      <c r="C18" s="8" t="s">
        <v>24</v>
      </c>
      <c r="D18" s="12">
        <v>31.01</v>
      </c>
      <c r="E18" s="12">
        <v>33.24</v>
      </c>
      <c r="F18" s="12">
        <v>21</v>
      </c>
      <c r="G18" s="11">
        <v>281.3</v>
      </c>
      <c r="H18" s="11">
        <v>7.0000000000000007E-2</v>
      </c>
      <c r="I18" s="11">
        <v>0.75</v>
      </c>
      <c r="J18" s="11">
        <v>66.27</v>
      </c>
      <c r="K18" s="11">
        <v>40.270000000000003</v>
      </c>
      <c r="L18" s="11">
        <v>70.72</v>
      </c>
      <c r="M18" s="11">
        <v>15.08</v>
      </c>
      <c r="N18" s="12">
        <v>1.03</v>
      </c>
    </row>
    <row r="19" spans="1:14" s="44" customFormat="1" x14ac:dyDescent="0.25">
      <c r="A19" s="6" t="s">
        <v>212</v>
      </c>
      <c r="B19" s="14" t="s">
        <v>27</v>
      </c>
      <c r="C19" s="8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5" t="s">
        <v>214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46.95</v>
      </c>
      <c r="E23" s="13">
        <f t="shared" ref="E23:N23" si="1">SUM(E16:E22)</f>
        <v>47.5</v>
      </c>
      <c r="F23" s="13">
        <f t="shared" si="1"/>
        <v>121.44999999999999</v>
      </c>
      <c r="G23" s="13">
        <f t="shared" si="1"/>
        <v>887.64</v>
      </c>
      <c r="H23" s="13">
        <f t="shared" si="1"/>
        <v>0.57000000000000006</v>
      </c>
      <c r="I23" s="13">
        <f t="shared" si="1"/>
        <v>17.28</v>
      </c>
      <c r="J23" s="13">
        <f t="shared" si="1"/>
        <v>66.27</v>
      </c>
      <c r="K23" s="13">
        <f t="shared" si="1"/>
        <v>124.29000000000002</v>
      </c>
      <c r="L23" s="13">
        <f t="shared" si="1"/>
        <v>398.93</v>
      </c>
      <c r="M23" s="13">
        <f t="shared" si="1"/>
        <v>221.57000000000002</v>
      </c>
      <c r="N23" s="13">
        <f t="shared" si="1"/>
        <v>23.029999999999998</v>
      </c>
    </row>
    <row r="24" spans="1:14" s="44" customFormat="1" x14ac:dyDescent="0.25">
      <c r="A24" s="6"/>
      <c r="B24" s="36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208</v>
      </c>
      <c r="B28" s="14" t="s">
        <v>209</v>
      </c>
      <c r="C28" s="8" t="s">
        <v>28</v>
      </c>
      <c r="D28" s="12">
        <f>2.01*1.25</f>
        <v>2.5124999999999997</v>
      </c>
      <c r="E28" s="12">
        <f>5.09*1.25</f>
        <v>6.3624999999999998</v>
      </c>
      <c r="F28" s="12">
        <f>11.98*1.25</f>
        <v>14.975000000000001</v>
      </c>
      <c r="G28" s="12">
        <f>107.25*1.25</f>
        <v>134.0625</v>
      </c>
      <c r="H28" s="12">
        <f>0.09*1.25</f>
        <v>0.11249999999999999</v>
      </c>
      <c r="I28" s="12">
        <f>8.38*1.25</f>
        <v>10.475000000000001</v>
      </c>
      <c r="J28" s="12">
        <v>0</v>
      </c>
      <c r="K28" s="12">
        <f>29.15*1.25</f>
        <v>36.4375</v>
      </c>
      <c r="L28" s="12">
        <f>56.73*1.25</f>
        <v>70.912499999999994</v>
      </c>
      <c r="M28" s="12">
        <f>24.18*1.25</f>
        <v>30.225000000000001</v>
      </c>
      <c r="N28" s="12">
        <f>0.93*1.25</f>
        <v>1.1625000000000001</v>
      </c>
    </row>
    <row r="29" spans="1:14" s="44" customFormat="1" x14ac:dyDescent="0.25">
      <c r="A29" s="6" t="s">
        <v>210</v>
      </c>
      <c r="B29" s="14" t="s">
        <v>211</v>
      </c>
      <c r="C29" s="8" t="s">
        <v>215</v>
      </c>
      <c r="D29" s="12">
        <v>31.01</v>
      </c>
      <c r="E29" s="12">
        <v>33.24</v>
      </c>
      <c r="F29" s="12">
        <v>21</v>
      </c>
      <c r="G29" s="11">
        <v>281.3</v>
      </c>
      <c r="H29" s="11">
        <v>7.0000000000000007E-2</v>
      </c>
      <c r="I29" s="11">
        <v>0.75</v>
      </c>
      <c r="J29" s="11">
        <v>66.27</v>
      </c>
      <c r="K29" s="11">
        <v>40.270000000000003</v>
      </c>
      <c r="L29" s="11">
        <v>70.72</v>
      </c>
      <c r="M29" s="11">
        <v>15.08</v>
      </c>
      <c r="N29" s="12">
        <v>1.03</v>
      </c>
    </row>
    <row r="30" spans="1:14" s="44" customFormat="1" x14ac:dyDescent="0.25">
      <c r="A30" s="6" t="s">
        <v>212</v>
      </c>
      <c r="B30" s="14" t="s">
        <v>27</v>
      </c>
      <c r="C30" s="8" t="s">
        <v>14</v>
      </c>
      <c r="D30" s="12">
        <v>8.6</v>
      </c>
      <c r="E30" s="12">
        <v>6.09</v>
      </c>
      <c r="F30" s="12">
        <v>38.64</v>
      </c>
      <c r="G30" s="11">
        <v>243.75</v>
      </c>
      <c r="H30" s="11">
        <v>0.11</v>
      </c>
      <c r="I30" s="11">
        <v>0</v>
      </c>
      <c r="J30" s="11">
        <v>0</v>
      </c>
      <c r="K30" s="11">
        <v>14.82</v>
      </c>
      <c r="L30" s="11">
        <v>203.93</v>
      </c>
      <c r="M30" s="11">
        <v>135.83000000000001</v>
      </c>
      <c r="N30" s="12">
        <v>4.5599999999999996</v>
      </c>
    </row>
    <row r="31" spans="1:14" s="44" customFormat="1" x14ac:dyDescent="0.25">
      <c r="A31" s="6" t="s">
        <v>213</v>
      </c>
      <c r="B31" s="15" t="s">
        <v>214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B34" s="31" t="s">
        <v>18</v>
      </c>
      <c r="C34" s="8"/>
      <c r="D34" s="13">
        <f t="shared" ref="D34:N34" si="2">SUM(D27:D33)</f>
        <v>48.582500000000003</v>
      </c>
      <c r="E34" s="13">
        <f t="shared" si="2"/>
        <v>52.332499999999996</v>
      </c>
      <c r="F34" s="13">
        <f t="shared" si="2"/>
        <v>131.035</v>
      </c>
      <c r="G34" s="13">
        <f t="shared" si="2"/>
        <v>975.82249999999999</v>
      </c>
      <c r="H34" s="13">
        <f t="shared" si="2"/>
        <v>0.66250000000000009</v>
      </c>
      <c r="I34" s="13">
        <f t="shared" si="2"/>
        <v>21.875</v>
      </c>
      <c r="J34" s="13">
        <f t="shared" si="2"/>
        <v>66.27</v>
      </c>
      <c r="K34" s="13">
        <f t="shared" si="2"/>
        <v>154.82750000000001</v>
      </c>
      <c r="L34" s="13">
        <f t="shared" si="2"/>
        <v>445.46250000000003</v>
      </c>
      <c r="M34" s="13">
        <f t="shared" si="2"/>
        <v>227.23500000000001</v>
      </c>
      <c r="N34" s="13">
        <f t="shared" si="2"/>
        <v>12.132499999999999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7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2" t="s">
        <v>104</v>
      </c>
      <c r="D3" s="202"/>
      <c r="O3" s="204" t="e">
        <f>'6д'!P3</f>
        <v>#VALUE!</v>
      </c>
      <c r="P3" s="204"/>
      <c r="Q3" s="204"/>
      <c r="R3" s="20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4" t="e">
        <f>'7де'!O3</f>
        <v>#VALUE!</v>
      </c>
      <c r="Q2" s="204"/>
      <c r="R2" s="204"/>
      <c r="S2" s="204"/>
    </row>
    <row r="3" spans="2:24" x14ac:dyDescent="0.25">
      <c r="C3" s="202" t="s">
        <v>103</v>
      </c>
      <c r="D3" s="20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4" t="e">
        <f>'8де'!P2</f>
        <v>#VALUE!</v>
      </c>
      <c r="Q2" s="204"/>
      <c r="R2" s="204"/>
      <c r="S2" s="204"/>
      <c r="T2" s="204"/>
      <c r="U2" s="204"/>
    </row>
    <row r="3" spans="2:25" x14ac:dyDescent="0.25">
      <c r="C3" s="202" t="s">
        <v>102</v>
      </c>
      <c r="D3" s="20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2" t="s">
        <v>101</v>
      </c>
      <c r="D3" s="202"/>
      <c r="O3" s="204" t="e">
        <f>'9де'!P2</f>
        <v>#VALUE!</v>
      </c>
      <c r="P3" s="204"/>
      <c r="Q3" s="204"/>
      <c r="R3" s="204"/>
      <c r="S3" s="20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3" t="s">
        <v>114</v>
      </c>
      <c r="O2" s="203"/>
      <c r="P2" s="203"/>
      <c r="Q2" s="203"/>
      <c r="R2" s="203"/>
      <c r="S2" s="20"/>
      <c r="T2" s="20"/>
    </row>
    <row r="3" spans="1:25" x14ac:dyDescent="0.25">
      <c r="B3" s="202" t="s">
        <v>93</v>
      </c>
      <c r="C3" s="20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4" t="str">
        <f>'1 д'!N2</f>
        <v>школа Название школы</v>
      </c>
      <c r="S2" s="204"/>
      <c r="T2" s="204"/>
      <c r="U2" s="204"/>
      <c r="V2" s="204"/>
      <c r="W2" s="95"/>
    </row>
    <row r="3" spans="2:28" x14ac:dyDescent="0.25">
      <c r="C3" s="202" t="s">
        <v>94</v>
      </c>
      <c r="D3" s="20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 xml:space="preserve">Птица тушеная 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 xml:space="preserve">Птица тушеная 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4" t="e">
        <f>'2д'!R2:V2</f>
        <v>#VALUE!</v>
      </c>
      <c r="P2" s="204"/>
      <c r="Q2" s="204"/>
      <c r="R2" s="204"/>
    </row>
    <row r="3" spans="2:25" x14ac:dyDescent="0.25">
      <c r="C3" s="202" t="s">
        <v>108</v>
      </c>
      <c r="D3" s="20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4" t="e">
        <f>'3д'!O2</f>
        <v>#VALUE!</v>
      </c>
      <c r="P6" s="204"/>
      <c r="Q6" s="204"/>
      <c r="R6" s="20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4" t="e">
        <f>'4д'!O6</f>
        <v>#VALUE!</v>
      </c>
      <c r="R3" s="204"/>
      <c r="S3" s="204"/>
      <c r="T3" s="204"/>
    </row>
    <row r="4" spans="2:28" x14ac:dyDescent="0.25">
      <c r="C4" s="202" t="s">
        <v>106</v>
      </c>
      <c r="D4" s="20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2" t="s">
        <v>105</v>
      </c>
      <c r="D3" s="202"/>
      <c r="P3" s="204" t="e">
        <f>'5д'!Q3</f>
        <v>#VALUE!</v>
      </c>
      <c r="Q3" s="204"/>
      <c r="R3" s="204"/>
      <c r="S3" s="20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2021-09-24T20:31:44Z</dcterms:modified>
</cp:coreProperties>
</file>