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5" i="2" l="1"/>
  <c r="M35" i="2"/>
  <c r="K35" i="2"/>
  <c r="J35" i="2"/>
  <c r="I35" i="2"/>
  <c r="E35" i="2"/>
  <c r="N29" i="2"/>
  <c r="M29" i="2"/>
  <c r="L29" i="2"/>
  <c r="L35" i="2" s="1"/>
  <c r="K29" i="2"/>
  <c r="H29" i="2"/>
  <c r="H35" i="2" s="1"/>
  <c r="G29" i="2"/>
  <c r="G35" i="2" s="1"/>
  <c r="F29" i="2"/>
  <c r="F35" i="2" s="1"/>
  <c r="E29" i="2"/>
  <c r="D29" i="2"/>
  <c r="D35" i="2" s="1"/>
  <c r="N24" i="2"/>
  <c r="M24" i="2"/>
  <c r="L24" i="2"/>
  <c r="K24" i="2"/>
  <c r="J24" i="2"/>
  <c r="I24" i="2"/>
  <c r="H24" i="2"/>
  <c r="G24" i="2"/>
  <c r="F24" i="2"/>
  <c r="E24" i="2"/>
  <c r="D24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<sst xmlns="http://schemas.openxmlformats.org/spreadsheetml/2006/main" count="760" uniqueCount="220">
  <si>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</si>
  <si>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</si>
  <si>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</si>
  <si>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</si>
  <si>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</si>
  <si>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</si>
  <si>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</si>
  <si>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</si>
  <si>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</si>
  <si>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</si>
  <si>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</si>
  <si>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</si>
  <si>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</si>
  <si>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</si>
  <si>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</si>
  <si>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</si>
  <si>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</si>
  <si>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</si>
  <si>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</si>
  <si>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</si>
  <si>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</si>
  <si>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</si>
  <si>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</si>
  <si>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</si>
  <si>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</si>
  <si>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</si>
  <si>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</si>
  <si>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</si>
  <si>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</si>
  <si>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</si>
  <si>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</si>
  <si>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</si>
  <si>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</si>
  <si>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</si>
  <si>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</si>
  <si>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</si>
  <si>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</si>
  <si>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</si>
  <si>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</si>
  <si>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</si>
  <si>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</si>
  <si>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</si>
  <si>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</si>
  <si>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</si>
  <si>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</si>
  <si>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</si>
  <si>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</si>
  <si>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</si>
  <si>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</si>
  <si>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</si>
  <si>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</si>
  <si>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</si>
  <si>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</si>
  <si>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</si>
  <si>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</si>
  <si>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</si>
  <si>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</si>
  <si>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</si>
  <si>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</si>
  <si>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</si>
  <si>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</si>
  <si>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</si>
  <si>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</si>
  <si>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</si>
  <si>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</si>
  <si>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</si>
  <si>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</si>
  <si>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</si>
  <si>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</si>
  <si>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</si>
  <si>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</si>
  <si>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</si>
  <si>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</si>
  <si>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</si>
  <si>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</si>
  <si>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</si>
  <si>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</si>
  <si>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</si>
  <si>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</si>
  <si>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</si>
  <si>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</si>
  <si>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</si>
  <si>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</si>
  <si>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</si>
  <si>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</si>
  <si>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</si>
  <si>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</si>
  <si>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</si>
  <si>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</si>
  <si>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</si>
  <si>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</si>
  <si>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</si>
  <si>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</si>
  <si>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</si>
  <si>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</si>
  <si>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</si>
  <si>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</si>
  <si>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</si>
  <si>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</si>
  <si>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</si>
  <si>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</si>
  <si>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</si>
  <si>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</si>
  <si>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</si>
  <si>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</si>
  <si>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</si>
  <si>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</si>
  <si>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</si>
  <si>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</si>
  <si>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</si>
  <si>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</si>
  <si>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</si>
  <si>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</si>
  <si>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</si>
  <si>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</si>
  <si>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</si>
  <si>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</si>
  <si>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</si>
  <si>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</si>
  <si>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</si>
  <si>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</si>
  <si>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</si>
  <si>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</si>
  <si>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</si>
  <si>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</si>
  <si>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</si>
  <si>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</si>
  <si>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</si>
  <si>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</si>
  <si>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</si>
  <si>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</si>
  <si>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</si>
  <si>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</si>
  <si>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</si>
  <si>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</si>
  <si>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</si>
  <si>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</si>
  <si>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</si>
  <si>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</si>
  <si>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</si>
  <si>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</si>
  <si>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</si>
  <si>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</si>
  <si>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</si>
  <si>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</si>
  <si>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</si>
  <si>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</si>
  <si>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</si>
  <si>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</si>
  <si>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</si>
  <si>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</si>
  <si>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</si>
  <si>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</si>
  <si>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</si>
  <si>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</si>
  <si>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</si>
  <si>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</si>
  <si>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</si>
  <si>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</si>
  <si>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</si>
  <si>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</si>
  <si>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</si>
  <si>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</si>
  <si>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</si>
  <si>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</si>
  <si>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</si>
  <si>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</si>
  <si>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</si>
  <si>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</si>
  <si>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</si>
  <si>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</si>
  <si>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</si>
  <si>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</si>
  <si>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</si>
  <si>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</si>
  <si>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</si>
  <si>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</si>
  <si>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</si>
  <si>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</si>
  <si>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</si>
  <si>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</si>
  <si>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</si>
  <si>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</si>
  <si>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</si>
  <si>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</si>
  <si>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</si>
  <si>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</si>
  <si>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</si>
  <si>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</si>
  <si>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</si>
  <si>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</si>
  <si>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</si>
  <si>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</si>
  <si>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</si>
  <si>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</si>
  <si>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</si>
  <si>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</si>
  <si>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</si>
  <si>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</si>
  <si>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</si>
  <si>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</si>
  <si>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</si>
  <si>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</si>
  <si>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</si>
  <si>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</si>
  <si>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 173 Тутильян</t>
  </si>
  <si>
    <t>Каша молочная геркулесовая</t>
  </si>
  <si>
    <t>№434</t>
  </si>
  <si>
    <t>Какао с молоком</t>
  </si>
  <si>
    <t xml:space="preserve">Кондитерское  изделие </t>
  </si>
  <si>
    <t>№96</t>
  </si>
  <si>
    <t>№246</t>
  </si>
  <si>
    <t>Макароны отварные</t>
  </si>
  <si>
    <t>№255</t>
  </si>
  <si>
    <t xml:space="preserve">Печень по-строгановски </t>
  </si>
  <si>
    <t>№349</t>
  </si>
  <si>
    <t>Компот из сухофруктов</t>
  </si>
  <si>
    <t>№108(2)</t>
  </si>
  <si>
    <t xml:space="preserve">Суп  крестьянский с крупой 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</si>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</sst>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Q1" s="2" t="s">
        <v>20</v>
      </c>
    </row>
    <row r="2" spans="1:17" ht="20.25" x14ac:dyDescent="0.25">
      <c r="A2" s="204" t="s">
        <v>219</v>
      </c>
      <c r="B2" s="184">
        <v>44487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5"/>
      <c r="B3" s="212" t="s">
        <v>0</v>
      </c>
      <c r="C3" s="213" t="s">
        <v>201</v>
      </c>
      <c r="D3" s="214" t="s">
        <v>1</v>
      </c>
      <c r="E3" s="214" t="s">
        <v>2</v>
      </c>
      <c r="F3" s="214" t="s">
        <v>3</v>
      </c>
      <c r="G3" s="214" t="s">
        <v>4</v>
      </c>
      <c r="H3" s="214" t="s">
        <v>5</v>
      </c>
      <c r="I3" s="214"/>
      <c r="J3" s="214"/>
      <c r="K3" s="207" t="s">
        <v>6</v>
      </c>
      <c r="L3" s="208"/>
      <c r="M3" s="208"/>
      <c r="N3" s="209"/>
      <c r="O3" s="2" t="s">
        <v>20</v>
      </c>
    </row>
    <row r="4" spans="1:17" x14ac:dyDescent="0.25">
      <c r="A4" s="205"/>
      <c r="B4" s="212"/>
      <c r="C4" s="213"/>
      <c r="D4" s="214"/>
      <c r="E4" s="214"/>
      <c r="F4" s="214"/>
      <c r="G4" s="214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45" t="s">
        <v>205</v>
      </c>
      <c r="B6" s="7" t="s">
        <v>206</v>
      </c>
      <c r="C6" s="8" t="s">
        <v>19</v>
      </c>
      <c r="D6" s="193">
        <v>8</v>
      </c>
      <c r="E6" s="193">
        <v>11.06</v>
      </c>
      <c r="F6" s="193">
        <v>44.32</v>
      </c>
      <c r="G6" s="193">
        <v>312</v>
      </c>
      <c r="H6" s="11">
        <v>0.14000000000000001</v>
      </c>
      <c r="I6" s="11">
        <v>0.95</v>
      </c>
      <c r="J6" s="11">
        <v>54.8</v>
      </c>
      <c r="K6" s="11">
        <v>146.77000000000001</v>
      </c>
      <c r="L6" s="11">
        <v>221.3</v>
      </c>
      <c r="M6" s="12">
        <v>44.33</v>
      </c>
      <c r="N6" s="12">
        <v>2.34</v>
      </c>
    </row>
    <row r="7" spans="1:17" s="44" customFormat="1" x14ac:dyDescent="0.25">
      <c r="A7" s="194" t="s">
        <v>207</v>
      </c>
      <c r="B7" s="195" t="s">
        <v>208</v>
      </c>
      <c r="C7" s="196">
        <v>200</v>
      </c>
      <c r="D7" s="197">
        <v>4</v>
      </c>
      <c r="E7" s="197">
        <v>4</v>
      </c>
      <c r="F7" s="197">
        <v>16</v>
      </c>
      <c r="G7" s="197">
        <v>116</v>
      </c>
      <c r="H7" s="197">
        <v>0.02</v>
      </c>
      <c r="I7" s="198">
        <v>2</v>
      </c>
      <c r="J7" s="198">
        <v>0</v>
      </c>
      <c r="K7" s="198">
        <v>133.30000000000001</v>
      </c>
      <c r="L7" s="198">
        <v>111.11</v>
      </c>
      <c r="M7" s="12">
        <v>25.26</v>
      </c>
      <c r="N7" s="12">
        <v>2</v>
      </c>
    </row>
    <row r="8" spans="1:17" s="44" customFormat="1" x14ac:dyDescent="0.25">
      <c r="A8" s="6" t="s">
        <v>33</v>
      </c>
      <c r="B8" s="199" t="s">
        <v>209</v>
      </c>
      <c r="C8" s="200">
        <v>15</v>
      </c>
      <c r="D8" s="192">
        <v>1.41</v>
      </c>
      <c r="E8" s="192">
        <v>1.43</v>
      </c>
      <c r="F8" s="192">
        <v>11.2</v>
      </c>
      <c r="G8" s="192">
        <v>37.5</v>
      </c>
      <c r="H8" s="11">
        <v>2E-3</v>
      </c>
      <c r="I8" s="11">
        <v>3.5000000000000001E-3</v>
      </c>
      <c r="J8" s="11">
        <v>9</v>
      </c>
      <c r="K8" s="11">
        <v>0.23</v>
      </c>
      <c r="L8" s="11">
        <v>0.23</v>
      </c>
      <c r="M8" s="11">
        <v>0</v>
      </c>
      <c r="N8" s="12">
        <v>0.23</v>
      </c>
    </row>
    <row r="9" spans="1:17" s="44" customFormat="1" x14ac:dyDescent="0.25">
      <c r="A9" s="6" t="s">
        <v>33</v>
      </c>
      <c r="B9" s="14" t="s">
        <v>25</v>
      </c>
      <c r="C9" s="8" t="s">
        <v>17</v>
      </c>
      <c r="D9" s="12">
        <v>1.68</v>
      </c>
      <c r="E9" s="12">
        <v>0.33</v>
      </c>
      <c r="F9" s="12">
        <v>14.1</v>
      </c>
      <c r="G9" s="11">
        <v>68.97</v>
      </c>
      <c r="H9" s="11">
        <v>0.03</v>
      </c>
      <c r="I9" s="11">
        <v>0</v>
      </c>
      <c r="J9" s="11">
        <v>0</v>
      </c>
      <c r="K9" s="11">
        <v>6.9</v>
      </c>
      <c r="L9" s="11">
        <v>31.8</v>
      </c>
      <c r="M9" s="12">
        <v>7.5</v>
      </c>
      <c r="N9" s="12">
        <v>0.93</v>
      </c>
    </row>
    <row r="10" spans="1:17" s="44" customFormat="1" x14ac:dyDescent="0.25">
      <c r="A10" s="6" t="s">
        <v>33</v>
      </c>
      <c r="B10" s="7" t="s">
        <v>16</v>
      </c>
      <c r="C10" s="8" t="s">
        <v>38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/>
      <c r="B11" s="191" t="s">
        <v>18</v>
      </c>
      <c r="C11" s="8"/>
      <c r="D11" s="13">
        <f t="shared" ref="D11:N11" si="0">SUM(D6:D10)</f>
        <v>17.46</v>
      </c>
      <c r="E11" s="13">
        <f t="shared" si="0"/>
        <v>17.12</v>
      </c>
      <c r="F11" s="13">
        <f t="shared" si="0"/>
        <v>99.47999999999999</v>
      </c>
      <c r="G11" s="13">
        <f t="shared" si="0"/>
        <v>604.61</v>
      </c>
      <c r="H11" s="13">
        <f t="shared" si="0"/>
        <v>0.49199999999999999</v>
      </c>
      <c r="I11" s="13">
        <f t="shared" si="0"/>
        <v>2.9535</v>
      </c>
      <c r="J11" s="13">
        <f t="shared" si="0"/>
        <v>63.8</v>
      </c>
      <c r="K11" s="13">
        <f t="shared" si="0"/>
        <v>294.10000000000002</v>
      </c>
      <c r="L11" s="13">
        <f t="shared" si="0"/>
        <v>390.54000000000008</v>
      </c>
      <c r="M11" s="13">
        <f t="shared" si="0"/>
        <v>86.990000000000009</v>
      </c>
      <c r="N11" s="13">
        <f t="shared" si="0"/>
        <v>5.83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185" t="s">
        <v>210</v>
      </c>
      <c r="B17" s="7" t="s">
        <v>193</v>
      </c>
      <c r="C17" s="186" t="s">
        <v>19</v>
      </c>
      <c r="D17" s="187">
        <v>1.65</v>
      </c>
      <c r="E17" s="187">
        <v>4.28</v>
      </c>
      <c r="F17" s="187">
        <v>12.27</v>
      </c>
      <c r="G17" s="188">
        <v>94.16</v>
      </c>
      <c r="H17" s="188">
        <v>7.0000000000000007E-2</v>
      </c>
      <c r="I17" s="188">
        <v>11.86</v>
      </c>
      <c r="J17" s="188">
        <v>0</v>
      </c>
      <c r="K17" s="188">
        <v>11.75</v>
      </c>
      <c r="L17" s="188">
        <v>45.38</v>
      </c>
      <c r="M17" s="188">
        <v>18.239999999999998</v>
      </c>
      <c r="N17" s="187">
        <v>0.68</v>
      </c>
    </row>
    <row r="18" spans="1:14" s="44" customFormat="1" x14ac:dyDescent="0.25">
      <c r="A18" s="6" t="s">
        <v>211</v>
      </c>
      <c r="B18" s="14" t="s">
        <v>212</v>
      </c>
      <c r="C18" s="8" t="s">
        <v>14</v>
      </c>
      <c r="D18" s="12">
        <v>5.52</v>
      </c>
      <c r="E18" s="12">
        <v>4.5199999999999996</v>
      </c>
      <c r="F18" s="12">
        <v>26.45</v>
      </c>
      <c r="G18" s="11">
        <v>168.45</v>
      </c>
      <c r="H18" s="11">
        <v>0.06</v>
      </c>
      <c r="I18" s="11">
        <v>0</v>
      </c>
      <c r="J18" s="11">
        <v>0</v>
      </c>
      <c r="K18" s="11">
        <v>4.8600000000000003</v>
      </c>
      <c r="L18" s="11">
        <v>37.17</v>
      </c>
      <c r="M18" s="11">
        <v>21.12</v>
      </c>
      <c r="N18" s="12">
        <v>1.1000000000000001</v>
      </c>
    </row>
    <row r="19" spans="1:14" s="44" customFormat="1" x14ac:dyDescent="0.25">
      <c r="A19" s="6" t="s">
        <v>213</v>
      </c>
      <c r="B19" s="14" t="s">
        <v>214</v>
      </c>
      <c r="C19" s="8" t="s">
        <v>24</v>
      </c>
      <c r="D19" s="12">
        <v>15.6</v>
      </c>
      <c r="E19" s="12">
        <v>11.23</v>
      </c>
      <c r="F19" s="12">
        <v>3.52</v>
      </c>
      <c r="G19" s="12">
        <v>185</v>
      </c>
      <c r="H19" s="12">
        <v>0.2</v>
      </c>
      <c r="I19" s="12">
        <v>5.61</v>
      </c>
      <c r="J19" s="12">
        <v>5782</v>
      </c>
      <c r="K19" s="12">
        <v>33.24</v>
      </c>
      <c r="L19" s="12">
        <v>239.32</v>
      </c>
      <c r="M19" s="12">
        <v>17.47</v>
      </c>
      <c r="N19" s="12">
        <v>5</v>
      </c>
    </row>
    <row r="20" spans="1:14" s="44" customFormat="1" x14ac:dyDescent="0.25">
      <c r="A20" s="6" t="s">
        <v>215</v>
      </c>
      <c r="B20" s="15" t="s">
        <v>216</v>
      </c>
      <c r="C20" s="8">
        <v>200</v>
      </c>
      <c r="D20" s="12">
        <v>0.66</v>
      </c>
      <c r="E20" s="12">
        <v>0.09</v>
      </c>
      <c r="F20" s="12">
        <v>32.01</v>
      </c>
      <c r="G20" s="12">
        <v>132.80000000000001</v>
      </c>
      <c r="H20" s="12">
        <v>0.02</v>
      </c>
      <c r="I20" s="12">
        <v>0.73</v>
      </c>
      <c r="J20" s="12">
        <v>0</v>
      </c>
      <c r="K20" s="12">
        <v>32.479999999999997</v>
      </c>
      <c r="L20" s="12">
        <v>23.44</v>
      </c>
      <c r="M20" s="12">
        <v>17.46</v>
      </c>
      <c r="N20" s="12">
        <v>0.7</v>
      </c>
    </row>
    <row r="21" spans="1:14" s="44" customFormat="1" x14ac:dyDescent="0.25">
      <c r="A21" s="43" t="s">
        <v>203</v>
      </c>
      <c r="B21" s="7" t="s">
        <v>34</v>
      </c>
      <c r="C21" s="52" t="s">
        <v>24</v>
      </c>
      <c r="D21" s="50">
        <v>1.5</v>
      </c>
      <c r="E21" s="50">
        <v>0.5</v>
      </c>
      <c r="F21" s="50">
        <v>21</v>
      </c>
      <c r="G21" s="50">
        <v>95</v>
      </c>
      <c r="H21" s="51">
        <v>0.03</v>
      </c>
      <c r="I21" s="51">
        <v>10</v>
      </c>
      <c r="J21" s="51">
        <v>0</v>
      </c>
      <c r="K21" s="51"/>
      <c r="L21" s="51">
        <v>16</v>
      </c>
      <c r="M21" s="53">
        <v>11</v>
      </c>
      <c r="N21" s="50">
        <v>9</v>
      </c>
    </row>
    <row r="22" spans="1:14" s="44" customFormat="1" x14ac:dyDescent="0.25">
      <c r="A22" s="6" t="s">
        <v>41</v>
      </c>
      <c r="B22" s="14" t="s">
        <v>16</v>
      </c>
      <c r="C22" s="8" t="s">
        <v>17</v>
      </c>
      <c r="D22" s="12">
        <v>2.37</v>
      </c>
      <c r="E22" s="12">
        <v>0.3</v>
      </c>
      <c r="F22" s="12">
        <v>13.86</v>
      </c>
      <c r="G22" s="11">
        <v>70.14</v>
      </c>
      <c r="H22" s="11">
        <v>0.3</v>
      </c>
      <c r="I22" s="11">
        <v>0</v>
      </c>
      <c r="J22" s="11">
        <v>0</v>
      </c>
      <c r="K22" s="11">
        <v>6.9</v>
      </c>
      <c r="L22" s="11">
        <v>26.1</v>
      </c>
      <c r="M22" s="11">
        <v>9.9</v>
      </c>
      <c r="N22" s="12">
        <v>0.33</v>
      </c>
    </row>
    <row r="23" spans="1:14" s="44" customFormat="1" x14ac:dyDescent="0.25">
      <c r="A23" s="6" t="s">
        <v>41</v>
      </c>
      <c r="B23" s="14" t="s">
        <v>25</v>
      </c>
      <c r="C23" s="8" t="s">
        <v>17</v>
      </c>
      <c r="D23" s="12">
        <v>1.68</v>
      </c>
      <c r="E23" s="12">
        <v>0.33</v>
      </c>
      <c r="F23" s="12">
        <v>14.1</v>
      </c>
      <c r="G23" s="11">
        <v>68.97</v>
      </c>
      <c r="H23" s="11">
        <v>0.03</v>
      </c>
      <c r="I23" s="11">
        <v>0</v>
      </c>
      <c r="J23" s="11">
        <v>0</v>
      </c>
      <c r="K23" s="11">
        <v>6.9</v>
      </c>
      <c r="L23" s="11">
        <v>31.8</v>
      </c>
      <c r="M23" s="11">
        <v>7.5</v>
      </c>
      <c r="N23" s="12">
        <v>0.93</v>
      </c>
    </row>
    <row r="24" spans="1:14" s="44" customFormat="1" x14ac:dyDescent="0.25">
      <c r="A24" s="6"/>
      <c r="B24" s="36" t="s">
        <v>18</v>
      </c>
      <c r="C24" s="8"/>
      <c r="D24" s="13">
        <f>SUM(D16:D23)</f>
        <v>29.83</v>
      </c>
      <c r="E24" s="13">
        <f t="shared" ref="E24:N24" si="1">SUM(E16:E23)</f>
        <v>24.85</v>
      </c>
      <c r="F24" s="13">
        <f t="shared" si="1"/>
        <v>128.11000000000001</v>
      </c>
      <c r="G24" s="13">
        <f t="shared" si="1"/>
        <v>870.19999999999993</v>
      </c>
      <c r="H24" s="13">
        <f t="shared" si="1"/>
        <v>0.71</v>
      </c>
      <c r="I24" s="13">
        <f t="shared" si="1"/>
        <v>32.19</v>
      </c>
      <c r="J24" s="13">
        <f t="shared" si="1"/>
        <v>5782</v>
      </c>
      <c r="K24" s="13">
        <f t="shared" si="1"/>
        <v>97.75</v>
      </c>
      <c r="L24" s="13">
        <f t="shared" si="1"/>
        <v>440.51000000000005</v>
      </c>
      <c r="M24" s="13">
        <f t="shared" si="1"/>
        <v>127.05000000000001</v>
      </c>
      <c r="N24" s="13">
        <f t="shared" si="1"/>
        <v>30.139999999999997</v>
      </c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217</v>
      </c>
      <c r="B28" s="14" t="s">
        <v>218</v>
      </c>
      <c r="C28" s="8" t="s">
        <v>28</v>
      </c>
      <c r="D28" s="12">
        <v>2.25</v>
      </c>
      <c r="E28" s="12">
        <v>5.25</v>
      </c>
      <c r="F28" s="12">
        <v>13.75</v>
      </c>
      <c r="G28" s="11">
        <v>112.5</v>
      </c>
      <c r="H28" s="11">
        <v>0.06</v>
      </c>
      <c r="I28" s="11">
        <v>8.0350000000000001</v>
      </c>
      <c r="J28" s="11">
        <v>0</v>
      </c>
      <c r="K28" s="11">
        <v>8.27</v>
      </c>
      <c r="L28" s="11">
        <v>32.409999999999997</v>
      </c>
      <c r="M28" s="11">
        <v>12.38</v>
      </c>
      <c r="N28" s="12">
        <v>0.51</v>
      </c>
    </row>
    <row r="29" spans="1:14" s="44" customFormat="1" x14ac:dyDescent="0.25">
      <c r="A29" s="6" t="s">
        <v>211</v>
      </c>
      <c r="B29" s="14" t="s">
        <v>212</v>
      </c>
      <c r="C29" s="8" t="s">
        <v>204</v>
      </c>
      <c r="D29" s="12">
        <f>6.62*1.11</f>
        <v>7.3482000000000012</v>
      </c>
      <c r="E29" s="12">
        <f>5.42*1.11</f>
        <v>6.0162000000000004</v>
      </c>
      <c r="F29" s="12">
        <f>31.74*1.11</f>
        <v>35.231400000000001</v>
      </c>
      <c r="G29" s="12">
        <f>202.14*1.11</f>
        <v>224.37540000000001</v>
      </c>
      <c r="H29" s="12">
        <f>0.07*1.11</f>
        <v>7.7700000000000019E-2</v>
      </c>
      <c r="I29" s="12">
        <v>0</v>
      </c>
      <c r="J29" s="12">
        <v>0</v>
      </c>
      <c r="K29" s="12">
        <f>5.83*1.1</f>
        <v>6.4130000000000003</v>
      </c>
      <c r="L29" s="12">
        <f>44.6*1.11</f>
        <v>49.506000000000007</v>
      </c>
      <c r="M29" s="12">
        <f>25.34*1.11</f>
        <v>28.127400000000002</v>
      </c>
      <c r="N29" s="12">
        <f>1.32*1.11</f>
        <v>1.4652000000000003</v>
      </c>
    </row>
    <row r="30" spans="1:14" s="44" customFormat="1" x14ac:dyDescent="0.25">
      <c r="A30" s="6" t="s">
        <v>213</v>
      </c>
      <c r="B30" s="14" t="s">
        <v>214</v>
      </c>
      <c r="C30" s="8" t="s">
        <v>24</v>
      </c>
      <c r="D30" s="12">
        <v>15.6</v>
      </c>
      <c r="E30" s="12">
        <v>11.23</v>
      </c>
      <c r="F30" s="12">
        <v>3.52</v>
      </c>
      <c r="G30" s="12">
        <v>185</v>
      </c>
      <c r="H30" s="12">
        <v>0.2</v>
      </c>
      <c r="I30" s="12">
        <v>5.61</v>
      </c>
      <c r="J30" s="12">
        <v>5782</v>
      </c>
      <c r="K30" s="12">
        <v>33.24</v>
      </c>
      <c r="L30" s="12">
        <v>239.32</v>
      </c>
      <c r="M30" s="12">
        <v>17.47</v>
      </c>
      <c r="N30" s="12">
        <v>5</v>
      </c>
    </row>
    <row r="31" spans="1:14" s="44" customFormat="1" x14ac:dyDescent="0.25">
      <c r="A31" s="6" t="s">
        <v>215</v>
      </c>
      <c r="B31" s="15" t="s">
        <v>216</v>
      </c>
      <c r="C31" s="201">
        <v>100</v>
      </c>
      <c r="D31" s="202">
        <v>0.9</v>
      </c>
      <c r="E31" s="202">
        <v>0.2</v>
      </c>
      <c r="F31" s="202">
        <v>10.8</v>
      </c>
      <c r="G31" s="202">
        <v>47</v>
      </c>
      <c r="H31" s="202">
        <v>0</v>
      </c>
      <c r="I31" s="202">
        <v>13</v>
      </c>
      <c r="J31" s="202">
        <v>0.01</v>
      </c>
      <c r="K31" s="202">
        <v>0.3</v>
      </c>
      <c r="L31" s="202">
        <v>16</v>
      </c>
      <c r="M31" s="202">
        <v>2.2000000000000002</v>
      </c>
      <c r="N31" s="202">
        <v>9</v>
      </c>
    </row>
    <row r="32" spans="1:14" s="32" customFormat="1" ht="20.25" customHeight="1" x14ac:dyDescent="0.25">
      <c r="A32" s="43" t="s">
        <v>203</v>
      </c>
      <c r="B32" s="14" t="s">
        <v>34</v>
      </c>
      <c r="C32" s="201" t="s">
        <v>24</v>
      </c>
      <c r="D32" s="202">
        <v>0.4</v>
      </c>
      <c r="E32" s="202">
        <v>0.2</v>
      </c>
      <c r="F32" s="202">
        <v>10.8</v>
      </c>
      <c r="G32" s="202">
        <v>47</v>
      </c>
      <c r="H32" s="203">
        <v>0</v>
      </c>
      <c r="I32" s="203">
        <v>13</v>
      </c>
      <c r="J32" s="203">
        <v>0.01</v>
      </c>
      <c r="K32" s="203">
        <v>0.3</v>
      </c>
      <c r="L32" s="203">
        <v>16</v>
      </c>
      <c r="M32" s="203">
        <v>2.2000000000000002</v>
      </c>
      <c r="N32" s="203">
        <v>9</v>
      </c>
    </row>
    <row r="33" spans="1:14" s="44" customFormat="1" x14ac:dyDescent="0.25">
      <c r="A33" s="6" t="s">
        <v>41</v>
      </c>
      <c r="B33" s="14" t="s">
        <v>16</v>
      </c>
      <c r="C33" s="8" t="s">
        <v>29</v>
      </c>
      <c r="D33" s="12">
        <v>3.16</v>
      </c>
      <c r="E33" s="12">
        <v>0.4</v>
      </c>
      <c r="F33" s="12">
        <v>18.48</v>
      </c>
      <c r="G33" s="12">
        <v>93.52</v>
      </c>
      <c r="H33" s="12">
        <v>0.04</v>
      </c>
      <c r="I33" s="12">
        <v>0</v>
      </c>
      <c r="J33" s="12">
        <v>0</v>
      </c>
      <c r="K33" s="12">
        <v>9.1999999999999993</v>
      </c>
      <c r="L33" s="12">
        <v>34.799999999999997</v>
      </c>
      <c r="M33" s="12">
        <v>13.2</v>
      </c>
      <c r="N33" s="12">
        <v>0.44</v>
      </c>
    </row>
    <row r="34" spans="1:14" s="44" customFormat="1" x14ac:dyDescent="0.25">
      <c r="A34" s="6" t="s">
        <v>41</v>
      </c>
      <c r="B34" s="14" t="s">
        <v>25</v>
      </c>
      <c r="C34" s="8" t="s">
        <v>29</v>
      </c>
      <c r="D34" s="12">
        <v>2.23</v>
      </c>
      <c r="E34" s="12">
        <v>0.44</v>
      </c>
      <c r="F34" s="12">
        <v>18.75</v>
      </c>
      <c r="G34" s="12">
        <v>91.73</v>
      </c>
      <c r="H34" s="12">
        <v>0.04</v>
      </c>
      <c r="I34" s="12">
        <v>0</v>
      </c>
      <c r="J34" s="12">
        <v>0</v>
      </c>
      <c r="K34" s="12">
        <v>9.18</v>
      </c>
      <c r="L34" s="12">
        <v>42.29</v>
      </c>
      <c r="M34" s="12">
        <v>9.98</v>
      </c>
      <c r="N34" s="12">
        <v>1.24</v>
      </c>
    </row>
    <row r="35" spans="1:14" s="44" customFormat="1" x14ac:dyDescent="0.25">
      <c r="B35" s="31" t="s">
        <v>18</v>
      </c>
      <c r="C35" s="8"/>
      <c r="D35" s="13">
        <f t="shared" ref="D35:N35" si="2">SUM(D27:D34)</f>
        <v>33.298200000000001</v>
      </c>
      <c r="E35" s="13">
        <f t="shared" si="2"/>
        <v>29.746199999999998</v>
      </c>
      <c r="F35" s="13">
        <f t="shared" si="2"/>
        <v>119.59140000000001</v>
      </c>
      <c r="G35" s="13">
        <f t="shared" si="2"/>
        <v>893.92540000000008</v>
      </c>
      <c r="H35" s="13">
        <f t="shared" si="2"/>
        <v>0.43769999999999998</v>
      </c>
      <c r="I35" s="13">
        <f t="shared" si="2"/>
        <v>46.295000000000002</v>
      </c>
      <c r="J35" s="13">
        <f t="shared" si="2"/>
        <v>5782.02</v>
      </c>
      <c r="K35" s="13">
        <f t="shared" si="2"/>
        <v>102.40299999999999</v>
      </c>
      <c r="L35" s="13">
        <f t="shared" si="2"/>
        <v>470.92600000000004</v>
      </c>
      <c r="M35" s="13">
        <f t="shared" si="2"/>
        <v>106.25740000000002</v>
      </c>
      <c r="N35" s="13">
        <f t="shared" si="2"/>
        <v>27.975200000000001</v>
      </c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10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5" t="s">
        <v>104</v>
      </c>
      <c r="D3" s="215"/>
      <c r="O3" s="217" t="e">
        <f>'6д'!P3</f>
        <v>#VALUE!</v>
      </c>
      <c r="P3" s="217"/>
      <c r="Q3" s="217"/>
      <c r="R3" s="217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7" t="e">
        <f>'7де'!O3</f>
        <v>#VALUE!</v>
      </c>
      <c r="Q2" s="217"/>
      <c r="R2" s="217"/>
      <c r="S2" s="217"/>
    </row>
    <row r="3" spans="2:24" x14ac:dyDescent="0.25">
      <c r="C3" s="215" t="s">
        <v>103</v>
      </c>
      <c r="D3" s="215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7" t="e">
        <f>'8де'!P2</f>
        <v>#VALUE!</v>
      </c>
      <c r="Q2" s="217"/>
      <c r="R2" s="217"/>
      <c r="S2" s="217"/>
      <c r="T2" s="217"/>
      <c r="U2" s="217"/>
    </row>
    <row r="3" spans="2:25" x14ac:dyDescent="0.25">
      <c r="C3" s="215" t="s">
        <v>102</v>
      </c>
      <c r="D3" s="215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5" t="s">
        <v>101</v>
      </c>
      <c r="D3" s="215"/>
      <c r="O3" s="217" t="e">
        <f>'9де'!P2</f>
        <v>#VALUE!</v>
      </c>
      <c r="P3" s="217"/>
      <c r="Q3" s="217"/>
      <c r="R3" s="217"/>
      <c r="S3" s="217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6" t="s">
        <v>114</v>
      </c>
      <c r="O2" s="216"/>
      <c r="P2" s="216"/>
      <c r="Q2" s="216"/>
      <c r="R2" s="216"/>
      <c r="S2" s="20"/>
      <c r="T2" s="20"/>
    </row>
    <row r="3" spans="1:25" x14ac:dyDescent="0.25">
      <c r="B3" s="215" t="s">
        <v>93</v>
      </c>
      <c r="C3" s="215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7" t="str">
        <f>'1 д'!N2</f>
        <v>школа Название школы</v>
      </c>
      <c r="S2" s="217"/>
      <c r="T2" s="217"/>
      <c r="U2" s="217"/>
      <c r="V2" s="217"/>
      <c r="W2" s="95"/>
    </row>
    <row r="3" spans="2:28" x14ac:dyDescent="0.25">
      <c r="C3" s="215" t="s">
        <v>94</v>
      </c>
      <c r="D3" s="215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ржаной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Рассольник ленинградский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Макароны отварные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ржаной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Рассольник ленинградский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Макароны отварные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7" t="e">
        <f>'2д'!R2:V2</f>
        <v>#VALUE!</v>
      </c>
      <c r="P2" s="217"/>
      <c r="Q2" s="217"/>
      <c r="R2" s="217"/>
    </row>
    <row r="3" spans="2:25" x14ac:dyDescent="0.25">
      <c r="C3" s="215" t="s">
        <v>108</v>
      </c>
      <c r="D3" s="215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пшеничный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Хлеб ржаной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Хлеб ржаной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пшеничный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Хлеб ржаной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Хлеб ржаной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7" t="e">
        <f>'3д'!O2</f>
        <v>#VALUE!</v>
      </c>
      <c r="P6" s="217"/>
      <c r="Q6" s="217"/>
      <c r="R6" s="217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7" t="e">
        <f>'4д'!O6</f>
        <v>#VALUE!</v>
      </c>
      <c r="R3" s="217"/>
      <c r="S3" s="217"/>
      <c r="T3" s="217"/>
    </row>
    <row r="4" spans="2:28" x14ac:dyDescent="0.25">
      <c r="C4" s="215" t="s">
        <v>106</v>
      </c>
      <c r="D4" s="215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5" t="s">
        <v>105</v>
      </c>
      <c r="D3" s="215"/>
      <c r="P3" s="217" t="e">
        <f>'5д'!Q3</f>
        <v>#VALUE!</v>
      </c>
      <c r="Q3" s="217"/>
      <c r="R3" s="217"/>
      <c r="S3" s="217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2021-10-18T05:41:47Z</dcterms:modified>
</cp:coreProperties>
</file>